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85" yWindow="135" windowWidth="16140" windowHeight="9990"/>
  </bookViews>
  <sheets>
    <sheet name="frmRRO5" sheetId="1" r:id="rId1"/>
  </sheets>
  <calcPr calcId="124519"/>
  <fileRecoveryPr autoRecover="0"/>
</workbook>
</file>

<file path=xl/calcChain.xml><?xml version="1.0" encoding="utf-8"?>
<calcChain xmlns="http://schemas.openxmlformats.org/spreadsheetml/2006/main">
  <c r="X126" i="1"/>
  <c r="W126"/>
  <c r="V126"/>
  <c r="U126"/>
  <c r="T126"/>
  <c r="X121"/>
  <c r="W121"/>
  <c r="V121"/>
  <c r="U121"/>
  <c r="T121"/>
  <c r="S159"/>
  <c r="R159"/>
  <c r="W131"/>
  <c r="W130" s="1"/>
  <c r="W129" s="1"/>
  <c r="W9"/>
  <c r="X9"/>
  <c r="W82"/>
  <c r="X82"/>
  <c r="W111"/>
  <c r="X111"/>
  <c r="W115"/>
  <c r="X115"/>
  <c r="X131"/>
  <c r="X130" s="1"/>
  <c r="X129" s="1"/>
  <c r="V115"/>
  <c r="U115"/>
  <c r="T115"/>
  <c r="T9"/>
  <c r="V131"/>
  <c r="V130" s="1"/>
  <c r="V129" s="1"/>
  <c r="U131"/>
  <c r="U130" s="1"/>
  <c r="T131"/>
  <c r="T130" s="1"/>
  <c r="T129" s="1"/>
  <c r="V111"/>
  <c r="U111"/>
  <c r="T111"/>
  <c r="V82"/>
  <c r="U82"/>
  <c r="T82"/>
  <c r="V9"/>
  <c r="U9"/>
  <c r="S9"/>
  <c r="R9"/>
  <c r="S115"/>
  <c r="R115"/>
  <c r="R120"/>
  <c r="S120"/>
  <c r="S111"/>
  <c r="R111"/>
  <c r="R131"/>
  <c r="R130" s="1"/>
  <c r="R129" s="1"/>
  <c r="R82"/>
  <c r="S82"/>
  <c r="S131"/>
  <c r="S130" s="1"/>
  <c r="S129" s="1"/>
  <c r="V110" l="1"/>
  <c r="X120"/>
  <c r="X8" s="1"/>
  <c r="X160" s="1"/>
  <c r="X110"/>
  <c r="W120"/>
  <c r="W110"/>
  <c r="T120"/>
  <c r="V120"/>
  <c r="U110"/>
  <c r="U120"/>
  <c r="T110"/>
  <c r="V8"/>
  <c r="T8"/>
  <c r="R110"/>
  <c r="R8" s="1"/>
  <c r="R160" s="1"/>
  <c r="S110"/>
  <c r="S8" s="1"/>
  <c r="S160" s="1"/>
  <c r="U129"/>
  <c r="Y9"/>
  <c r="Z9"/>
  <c r="AA9"/>
  <c r="W8" l="1"/>
  <c r="W160" s="1"/>
  <c r="X159"/>
  <c r="V160"/>
  <c r="V159"/>
  <c r="T160"/>
  <c r="T159"/>
  <c r="U8"/>
  <c r="W159" l="1"/>
  <c r="U160"/>
  <c r="U159"/>
</calcChain>
</file>

<file path=xl/sharedStrings.xml><?xml version="1.0" encoding="utf-8"?>
<sst xmlns="http://schemas.openxmlformats.org/spreadsheetml/2006/main" count="721" uniqueCount="256">
  <si>
    <t>Наименование полномочия, расходного обязательства</t>
  </si>
  <si>
    <t>1</t>
  </si>
  <si>
    <t>Правовое основание финансового обеспечения и расходования средств (нормативные правовые   акты, договоры, соглашения)</t>
  </si>
  <si>
    <t>субъекта Российской Федерации</t>
  </si>
  <si>
    <t>Муниципальные образования</t>
  </si>
  <si>
    <t>очередной финансовый год</t>
  </si>
  <si>
    <t>плановый период</t>
  </si>
  <si>
    <t>раздел</t>
  </si>
  <si>
    <t>подраздел</t>
  </si>
  <si>
    <t>финансовый год + 1</t>
  </si>
  <si>
    <t>финансовый год + 2</t>
  </si>
  <si>
    <t>2</t>
  </si>
  <si>
    <t>3</t>
  </si>
  <si>
    <t>4</t>
  </si>
  <si>
    <t>5</t>
  </si>
  <si>
    <t>6</t>
  </si>
  <si>
    <t>7</t>
  </si>
  <si>
    <t>8</t>
  </si>
  <si>
    <t>9</t>
  </si>
  <si>
    <t>10</t>
  </si>
  <si>
    <t>11</t>
  </si>
  <si>
    <t>12</t>
  </si>
  <si>
    <t>13</t>
  </si>
  <si>
    <t>14</t>
  </si>
  <si>
    <t>15</t>
  </si>
  <si>
    <t>16</t>
  </si>
  <si>
    <t>17</t>
  </si>
  <si>
    <t xml:space="preserve">
</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</si>
  <si>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</si>
  <si>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</si>
  <si>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целевая статья</t>
  </si>
  <si>
    <t>вид расхода</t>
  </si>
  <si>
    <t>КОСГУ</t>
  </si>
  <si>
    <t>код ГРБС</t>
  </si>
  <si>
    <t>Код строки</t>
  </si>
  <si>
    <t>наименование, номер и дата</t>
  </si>
  <si>
    <t>дата вступления в силу и срок действия</t>
  </si>
  <si>
    <t>Российской Федерации</t>
  </si>
  <si>
    <t>Код расхода по БК</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</si>
  <si>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</si>
  <si>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21</t>
  </si>
  <si>
    <t>22</t>
  </si>
  <si>
    <t>23</t>
  </si>
  <si>
    <t>4.3. Расходные обязательства, возникшие в результате принятия нормативных правовых актов городского поселения ,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</si>
  <si>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</si>
  <si>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Объем средств на исполнение расходного обязательства (руб.)</t>
  </si>
  <si>
    <t>отчетный финансовый 2016 год</t>
  </si>
  <si>
    <t>по плану</t>
  </si>
  <si>
    <t>по факту</t>
  </si>
  <si>
    <t>2020 год</t>
  </si>
  <si>
    <t>Реестр расходных обязательств Еманжелинского городского поселения</t>
  </si>
  <si>
    <t>номер статьи, (подстатьи) пункта (подпункта)</t>
  </si>
  <si>
    <t>номер статьи, (подстатьи), пункта (подпункта)</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</si>
  <si>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ФЗ от 6 октября 2003 г. № 131-ФЗ "Об общих принципах организации местного самоуправления в РФ", всего</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</si>
  <si>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</si>
  <si>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4.4.2. за счет субвенций предоставленных из бюджета субъекта РФ, всего</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</si>
  <si>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</si>
  <si>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</si>
  <si>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</si>
  <si>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отчетный финансовый 2018 год</t>
  </si>
  <si>
    <t>текущий финансовый год 2019 год</t>
  </si>
  <si>
    <t>2021 год</t>
  </si>
  <si>
    <t>4.1.1.1.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</si>
  <si>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Федеральный закон от 06.10.2003г. № 131-ФЗ "Об общих принципах организации местного самоуправления в РФ"</t>
  </si>
  <si>
    <t>РСД ЕГП от 25.08.2017г. № 127 "О структуре администрации ЕГП"</t>
  </si>
  <si>
    <t>п.2</t>
  </si>
  <si>
    <t>25.08.2017г./ не установлен</t>
  </si>
  <si>
    <t>ПАЕГП от 04.09.2017г. № 271 "Об утверждении муниципальной программы "Обеспечение деятельности и реализации полномочий АЕГП на 2018 год и плановый период 2019 и 2020 годов"</t>
  </si>
  <si>
    <t>п.3</t>
  </si>
  <si>
    <t>01.01.2018г./ 31.12.2018г.</t>
  </si>
  <si>
    <t>ПАЕГП от 24.08.2018г. № 285 "Об утверждении муниципальной программы "Обеспечение деятельности и реализации полномочий АЕГП на 2019 год и плановый период 2020 и 2021 годов"</t>
  </si>
  <si>
    <t>06.10.2003г./ не установлен</t>
  </si>
  <si>
    <t>7000420400</t>
  </si>
  <si>
    <t>01</t>
  </si>
  <si>
    <t>04</t>
  </si>
  <si>
    <t>4.1.1.3. владение, пользование и распоряжение имуществом, находящимся в муниципальной собственности городского поселения</t>
  </si>
  <si>
    <t>РСД ЕГП от 22.02.2012г. № 147 "Об утверждении Положения о владении, пользовании и распоряжении муниципальным имуществом ЕГП"</t>
  </si>
  <si>
    <t>01.01.2012г./ не установлен</t>
  </si>
  <si>
    <t>ПАЕГП от 15.09.2017г. № 293 "Об утверждении муниципальной программы "Формирование и содержание муниципального имущества ЕГП на 2018 год и плановы йпериод 2019 и 2020 годов"</t>
  </si>
  <si>
    <t>ПАЕГП от 25.09.2018г. № 311 "Об утверждении муниципальной программы "Формирование и содержание муниципального имущества ЕГП на 2019 год и плановы йпериод 2020 и 2021 годов"</t>
  </si>
  <si>
    <t>4.1.1.4.организация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</si>
  <si>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xml:space="preserve">ПАЕГП от 31.03.2010г. № 60 "Об утверждении муниципальной программы "Чистая вода на территории ЕГП на 2010-2020г.г." </t>
  </si>
  <si>
    <t>п.1</t>
  </si>
  <si>
    <t>05</t>
  </si>
  <si>
    <t>02</t>
  </si>
  <si>
    <t>86003S0220</t>
  </si>
  <si>
    <t>86001S0220</t>
  </si>
  <si>
    <t>83203S0050</t>
  </si>
  <si>
    <t>ПАЕГП от 07.04.07.2014г. № 84 "Об утверждении муниципальной программы "Обеспечение доступным и комфортным жильем граждан РФ" на территории ЕГП на 2014-2020 годы"</t>
  </si>
  <si>
    <t>01.01.2014г./ 31.12.2020г.</t>
  </si>
  <si>
    <t>83201S0050</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</si>
  <si>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</si>
  <si>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РСД ЕГП от 25.01.2008г. № 340 "Об утверждении Положения об автомобильных дорогах и организации деятельности на территории ЕГП"</t>
  </si>
  <si>
    <t>п.5</t>
  </si>
  <si>
    <t>25.01.2018г./ не установлен</t>
  </si>
  <si>
    <t>ПАЕГП от 15.09.2017г. № 294 "Об утверждении муниципальной программы "Развитие дорожного хозяйства ЕГП на 2018-2020 годы"</t>
  </si>
  <si>
    <t>ПАЕГП от 25.09.2018г. № 312 "Об утверждении муниципальной программы "Развитие дорожного хозяйства ЕГП на 2019-2021 годы"</t>
  </si>
  <si>
    <t>01.01.2019г./ 31.12.2021г.</t>
  </si>
  <si>
    <t>09</t>
  </si>
  <si>
    <t>85003S0160</t>
  </si>
  <si>
    <t>85001S0160</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</si>
  <si>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</si>
  <si>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ст.14 п.1 п.п.1</t>
  </si>
  <si>
    <t>ст.14 п.1 п.п.3</t>
  </si>
  <si>
    <t>ст.14 п.1 п.п.4</t>
  </si>
  <si>
    <t>ст.14 п.1 п.п.5</t>
  </si>
  <si>
    <t>ст.14 п.1 п.п.6</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</si>
  <si>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 в части автомобильного транспорта)</t>
  </si>
  <si>
    <t>ст.14 п.1 п.п.7</t>
  </si>
  <si>
    <t>РСД ЕГП от 28.10.2016г. № 84 "Об организации регулярных перевозок пассажиров и багажа автомобильным транспортом в ЕГП"</t>
  </si>
  <si>
    <t>28.10.2016г./ не установлен</t>
  </si>
  <si>
    <t>ПАЕГП от 15.09.2017г. № 292 "Об утверждении муниципальной программы "Развитие транспортного обслуживания населения ЕГП на 2018-2020 годы"</t>
  </si>
  <si>
    <t>ПАЕГП от 25.09.2018г. № 309 "Об утверждении муниципальной программы "Развитие транспортного обслуживания населения ЕГП на 2019-2021 годы"</t>
  </si>
  <si>
    <t>08</t>
  </si>
  <si>
    <t>4.1.1.16. обеспечение первичныхмер пожарной безопасности в границах населенных пунктов городского поселения</t>
  </si>
  <si>
    <t>ст.14 п.1 п.п.9</t>
  </si>
  <si>
    <t>ПАЕГП от 15.19.2017г. № 289 "Об утверждении муниципальной программы "Обеспечение пожарной безопасности и защиты населения от чрезвычайных ситуаций в муниципальном образовании ЕГП на 2018-2020 годы"</t>
  </si>
  <si>
    <t>15.09.2017г./31.12.2018г.</t>
  </si>
  <si>
    <t>ПАЕГП от 01.10.2018г. № 326 "Об утверждении муниципальной программы "Обеспечение пожарной безопасности и защита населения от чрезвычайных ситуаций в ЕГП на 2019 год и плановый период 2020 и 2021 годов"</t>
  </si>
  <si>
    <t>4.1.1.17. создание условий для обеспечения жителей городского поселения услугами связи, общественного питания, торговли и бытового обслуживания</t>
  </si>
  <si>
    <t>ст.14.п.1 п.п.10</t>
  </si>
  <si>
    <t>РСД ЕГП от 24.04.2009г. № 530 "Об утверждении Положения о бытовом обслуживании населения ЕГП"</t>
  </si>
  <si>
    <t>ПАЕГП от 25.08.2016г. № 25.08.2016г. № 306 "Об утверждении Порядка предоставления субсидий на возмещение недополученных доходов лицам, предоставляющим населению ЕГП банные услуги"</t>
  </si>
  <si>
    <t>п.4</t>
  </si>
  <si>
    <t>ПАЕГП от 15.09.2017г. № 291 "Об утверждении муниципальной программы "Социально-бытовое обслуживание населения ЕГП на 2018-2020 годы"</t>
  </si>
  <si>
    <t>ПАЕГП от 26.09.2018г. № 313 "Об утверждении муниципальной программы "Социально бытовое обслуживание населения ЕГП на 2019-2021 годы"</t>
  </si>
  <si>
    <t>24.04.2009г./ не установлен</t>
  </si>
  <si>
    <t>25.08.2016г./ не установлен</t>
  </si>
  <si>
    <t>4.1.1.19. создание условий для организации досуга и обеспечения жителей городского поселения услугами организаций культуры</t>
  </si>
  <si>
    <t>ст.14.п.1 п.п.12</t>
  </si>
  <si>
    <t>ПАЕГП от 18.08.2017г. № 263 "Об утверждении Программы мероприятий в области культуры на территории ЕГП на 2018 год и плановый период 2019-2020 годы"</t>
  </si>
  <si>
    <t>ПАЕГП от 07.08.2018г. № 259 "Об утверждении муниципальной Программы мероприятий в области культуры на территории ЕГП на 2019 год и плановый период 2019-2020 годов"</t>
  </si>
  <si>
    <t>4.1.1.23.организация проведения официальных физкультурно - оздоровительных и спортивных мероприятий городского поселения</t>
  </si>
  <si>
    <t>ст.14.п.1 п.п.14</t>
  </si>
  <si>
    <t>ПАЕГП от 04.09.2017г. № 268 "Об утверждении Программы мероприятий в области физической культуры и спорта на территории ЕГП на 2018 год и плановый период 2019-2020 годы"</t>
  </si>
  <si>
    <t>ПАЕГП от 02.07.2018г. № 254 "Об утверждении муниципальной Программы мероприятий в области физической культуры и спорта на территории ЕГП на 2019 год и плановый период 2019-2020 годов"</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</si>
  <si>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</si>
  <si>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ст.14 п.1 п.п.19</t>
  </si>
  <si>
    <t>РСД ЕГП от 29.05.2009г. № 539 "Об утверждении Положения об организации благоустройства, озеленения, наружного освещения улиц, установка показателей с наименованиями улиц и номерами домов ЕГП"</t>
  </si>
  <si>
    <t>25.09.2009г./ не установлен</t>
  </si>
  <si>
    <t>РСД ЕГП от 22.09.2017г. № 130 "Об утверждении Правил благоустройства ЕГП"</t>
  </si>
  <si>
    <t>22.09.2017г./ не установлен</t>
  </si>
  <si>
    <t>ПАЕГП от 15.09.2017г. № 290 "Об утверждении муниципальной целевой программы "Содержание и благоустройство территории ЕГП на 2018-2020 годы"</t>
  </si>
  <si>
    <t>ПАЕГП от 15.12.2017г. № 405 "Об утверждении муниципальной программы "Благоустройство территории ЕГП на 2018-2022 годы"</t>
  </si>
  <si>
    <t>01.01.2018г./ 31.12.2022г.</t>
  </si>
  <si>
    <t>ПАЕГП от 25.09.2018г. № 308 "Об утверждении муниципальной программы "Содержание и благоустройство территории ЕГП на 2019-2021 годы"</t>
  </si>
  <si>
    <t>03</t>
  </si>
  <si>
    <t>87001L5550</t>
  </si>
  <si>
    <t>87005L5550</t>
  </si>
  <si>
    <t>4.1.1.33. организация ритуальных услуг и содержание мест захоронения</t>
  </si>
  <si>
    <t>ст.14 п.1 п.п.22</t>
  </si>
  <si>
    <t>РСД ЕГП от 26.10.2018г. № 214 "Об утверждении Положения об организации ритуальных услуг и содержанию мест захоронения на территории ЕГП"</t>
  </si>
  <si>
    <t>26.10.2018г./ не установлен</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</si>
  <si>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</si>
  <si>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ст.14 п.1 п.п.33</t>
  </si>
  <si>
    <t>РСД ЕГП от 29.08.2008г. № 431 "Об утверждении Положения о создании условий для деятельности добровольных формирований по охране общественного порядка в ЕГП"</t>
  </si>
  <si>
    <t>п.7</t>
  </si>
  <si>
    <t>29.08.2008г./ не установлен</t>
  </si>
  <si>
    <t>4.2.1. материально-техническое и финансовое обеспечение деятельности оргнов местного самоуправления без учета вопросов оплаты труда   работников органов местного самоуправления</t>
  </si>
  <si>
    <t>ст.14 п.1 п.п. 1,2,3</t>
  </si>
  <si>
    <t>РСД ЕГП от 29.06.2005г. № 9 "О принятии Устава ЕГП"</t>
  </si>
  <si>
    <t>29.06.2005г./ не установлен</t>
  </si>
  <si>
    <t>РСД ЕГП от 28.01.2011г. № 61 "Об утверждении структуры СД ЕГП"</t>
  </si>
  <si>
    <t>28.01.2011г./ не установлен</t>
  </si>
  <si>
    <t>РСД ЕГП от 23.10.2009г. № 578 "Об утверждении Положения о статусе депутата Совета депутатов ЕГП"</t>
  </si>
  <si>
    <t>23.10.2009г./ не установлен</t>
  </si>
  <si>
    <t>РСД ЕГП от 24.04.2009г. № 526 "О Почетной грамоте Совета депутатов и администрации ЕГП"</t>
  </si>
  <si>
    <t>РСД ЕГП от 20.09.2013г. № 244 "Об утверждении компенсации за депутатскую деятельность депутатам СД ЕГП"</t>
  </si>
  <si>
    <t>20.09.2013г./ не установлен</t>
  </si>
  <si>
    <t>РСД ЕГП от 28.04.2006г. № 120 "Об утверждении Положения "О вручении благодарственного письма главы ЕГП"</t>
  </si>
  <si>
    <t>28.04.2006г./ не установлен</t>
  </si>
  <si>
    <t>РСД ЕГП от 18.02.2011г. № 69 "Об утверждении Положения о Благодарственном письме Совета депутатов ЕГП"</t>
  </si>
  <si>
    <t>18.02.2011г./ не установлен</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</si>
  <si>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</si>
  <si>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28.11.2014г./ не установлен</t>
  </si>
  <si>
    <t>ПАЕГП от 16.01.2008г. № 5 "Об оплате труда работников, занимающих должности, не отнесенные к муниципальным должностям, и осуществляющих техническоеобеспечение деятельности органов местного самоуправления ЕГП"</t>
  </si>
  <si>
    <t>16.01.2008г./ не установлен</t>
  </si>
  <si>
    <t>РСД ЕГП от28.11.2014г. № 315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t>
  </si>
  <si>
    <t>ПАЕГП от 19.08.2011г. № 134 "Об оплате труда работников, занятых обслуживанием органов местного самоуправления ЕГП"</t>
  </si>
  <si>
    <t>19.08.2011г./ не установлен</t>
  </si>
  <si>
    <t>Расп. СД ЕГП от 02.02.2011г. № 3-р "Об оплате труда работников, занимающих должности, не отнесенные к должностям муниципальной службы, и осуществляющих техническое обеспечение деятельности СД ЕГП"</t>
  </si>
  <si>
    <t>02.02.2011г./ не установлен</t>
  </si>
  <si>
    <t>Расп. СД ЕГП от 19.03.2014г. № 8-р "Об оплате труда работников,занятых обслуживанием СД ЕГП"</t>
  </si>
  <si>
    <t>19.03.2014г./ не установлен</t>
  </si>
  <si>
    <t>Расп. СД ЕГП от 06.07.2011г. № 13-р "О повышении размеров должностных окладов работников, замещающих должности, не являющиеся должностями муниципальбной службы, и осуществляющих техническое обеспечение деятельности СД ЕГП"</t>
  </si>
  <si>
    <t>06.07.2011г./ не установлен</t>
  </si>
  <si>
    <t>Расп. СД ЕГП от 01.12.2014г. № 17-р "Об оплате труда депутатов, выборных должностных лиц местного самоуправления, осуществляющих свои полномочия на постоянной основе, и муниципальных служащих СД ЕГП"</t>
  </si>
  <si>
    <t>01.12.2014г./ не установлен</t>
  </si>
  <si>
    <t>4.3.3.1. предоставление доплаты за выслугу лет к трудовой пенсии муниципальным служащим за счет средств местного бюджета</t>
  </si>
  <si>
    <t>ст.14 абз.2</t>
  </si>
  <si>
    <t>06.12.2013г./ не установлен</t>
  </si>
  <si>
    <t>РСД ЕГП от 06.12.2013г. № 259 "Об утверждении Положения о назаначении, ререрасчете и выплате пенсии за выслугу лет лицам, замещавшим должности муниципальной службы"</t>
  </si>
  <si>
    <t>24.08.2018г./ не установлен</t>
  </si>
  <si>
    <t>РСД ЕГП от 24.08.2018г. № 197 "Об утверждении Положения об условиях, порядке назначения и выплаты ежемесячной доплаты к страховой пенсии по старости (инвалидности) отдельным категориям граждан"</t>
  </si>
  <si>
    <t>ПАЕГП от 04.09.2017г. № 267 "Об утверждении Программы социальной поддержки отдельных категорий граждан, проживающих на территории ЕГП на 2018 год и плановый период 2019-2020 годов"</t>
  </si>
  <si>
    <t>ПАЕГП от 11.09.2018г. № 296 "Об утверждении Программы социальной поддержки отдельных категорий граждан, проживающих на территории ЕГП, на 2019 год и плановый период 2019-2020 годов"</t>
  </si>
  <si>
    <t>4.3.1.12. осуществление мероприятий по отлову и содержанию безнадзорных животных, обитающих на территории городского поселения</t>
  </si>
  <si>
    <t>ст.14.1 п.14</t>
  </si>
  <si>
    <t>4.3.3.1. дополнительные меры социальной поддержки и социальной помощи для отдельных категорий граждан, установленные муниципальными правовыми актами</t>
  </si>
  <si>
    <t>ст.14.ч.2</t>
  </si>
  <si>
    <t>РСД ЕГП от 23.12.2005г. № 59 "Об утверждении Положения о присвоении звания "Почетный гражданин ЕГП"</t>
  </si>
  <si>
    <t>23.12.2005г./ не установлен</t>
  </si>
  <si>
    <t>4.4.1. за счет субвенций, предоставленных из федерального бюджета РФ, всего:</t>
  </si>
  <si>
    <t>4.4.1.3. на осуществление воинского учета на территориях, на которых отсутствуют структурные подразделения военных комиссариатов</t>
  </si>
  <si>
    <t>ст.14 аб.2</t>
  </si>
  <si>
    <t>Закон ЧО от 25.05.2006г. № 30-ЗО "О субвенциях местным бюджетам на осуществление органами местного самоуправления полномочий РФ по первичному воинскому учету на территориях, где отсутствуют военные комиссариаты"</t>
  </si>
  <si>
    <t>прил. № 2</t>
  </si>
  <si>
    <t>25.05.2006г/ не установлен</t>
  </si>
  <si>
    <t>ПАЕГП от 04.09.2017г. № 272 "Об утверждении муниципальной программы "Обеспечение деятельности военно - учетногос тола ЕГП на 2018 год и на плановый период 2019 и 2020 годов"</t>
  </si>
  <si>
    <t>ПАЕГП от 25.09.2018г. № 310 "Об утверждении муниципальной программы "Обеспечение деятельности военно - учетногос тола ЕГП на 2019 год и плановый период 2020 и 2021 годов"</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</si>
  <si>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коллегиональных органов в целях привлечения их к административной ответственности, предусмотренной законами субъектов Российской Федерации</t>
  </si>
  <si>
    <t>ст.14.1 п.1</t>
  </si>
  <si>
    <t>01.012017г./ не установлен</t>
  </si>
  <si>
    <t>9900429700</t>
  </si>
  <si>
    <t>ст.15 п.4</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</si>
  <si>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52</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</si>
  <si>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53</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</si>
  <si>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34</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</si>
  <si>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30</t>
  </si>
  <si>
    <t>01.01.2019г./ 31.12.2019г.</t>
  </si>
  <si>
    <t>06</t>
  </si>
  <si>
    <t>4.6.2.1.1. осуществление контроля за исполнением бюджета</t>
  </si>
  <si>
    <t>4.6.2.1.2.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</si>
  <si>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51</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</si>
  <si>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36</t>
  </si>
  <si>
    <t>83403L4970</t>
  </si>
  <si>
    <t>4.6.2.1.3.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</si>
  <si>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47</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</si>
  <si>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37</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</si>
  <si>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48</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</si>
  <si>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33</t>
  </si>
  <si>
    <t>99003S2300</t>
  </si>
  <si>
    <t>99003S2700</t>
  </si>
  <si>
    <t>83100S0030</t>
  </si>
  <si>
    <t>4.6.2.1.4.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городских поселений</t>
  </si>
  <si>
    <t>4.6.2.1.5.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</si>
  <si>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49</t>
  </si>
  <si>
    <t>4.6.2.1.6. содействие в развитии сельскохозяйственного производства, создание условий для развития малого и среднего предпринимательства</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</si>
  <si>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31.10.2017 № 50</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</si>
  <si>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35</t>
  </si>
  <si>
    <t>4.6.2.1.7. создание условий для организации досуга жителей поселения услугами организации культуры</t>
  </si>
  <si>
    <t>Соглашение междумуниципальным образованием Еманжелинское городскон поселение и муниципальным образованием Еманжелинский муниципальный район о передаче осуществления отдельных понлмлчий по решению вопросв местного значения от 27.09.2018 № 32</t>
  </si>
  <si>
    <t>1.7 Условно утвержденные расходы на первый и второй годы планового периода в соответствии с Решением о местном бюджете</t>
  </si>
  <si>
    <t xml:space="preserve"> Всего расходов (за исключением условно утвержденных расходов)</t>
  </si>
  <si>
    <t xml:space="preserve"> Всего расходов (включая условно утвержденные расходы)</t>
  </si>
  <si>
    <t>по факту (по состоянию на 31.12.2018 года)</t>
  </si>
  <si>
    <t>Исполнитель: Т.В. Рогова</t>
  </si>
  <si>
    <t>тел. 9-33-53</t>
  </si>
  <si>
    <t>И. о. главы Еманжелинского городского поселения</t>
  </si>
  <si>
    <t>С. Д. Литвин</t>
  </si>
  <si>
    <t xml:space="preserve">на 01.02.2019 года </t>
  </si>
  <si>
    <t>83201S4060</t>
  </si>
  <si>
    <t>870F255550</t>
  </si>
  <si>
    <t>99003S9040</t>
  </si>
  <si>
    <t>83100S4010</t>
  </si>
  <si>
    <t>99004990090</t>
  </si>
</sst>
</file>

<file path=xl/styles.xml><?xml version="1.0" encoding="utf-8"?>
<styleSheet xmlns="http://schemas.openxmlformats.org/spreadsheetml/2006/main">
  <numFmts count="2">
    <numFmt numFmtId="164" formatCode="[$-10419]#,##0.0;\-#,##0.0"/>
    <numFmt numFmtId="165" formatCode="[$-10419]#,##0.00;\-#,##0.00"/>
  </numFmts>
  <fonts count="25">
    <font>
      <sz val="10"/>
      <name val="Arial"/>
    </font>
    <font>
      <sz val="10"/>
      <name val="Times New Roman"/>
      <family val="1"/>
      <charset val="204"/>
    </font>
    <font>
      <sz val="8"/>
      <color indexed="8"/>
      <name val="Times New Roman"/>
      <family val="1"/>
      <charset val="204"/>
    </font>
    <font>
      <b/>
      <sz val="8"/>
      <color indexed="8"/>
      <name val="Times New Roman"/>
      <family val="1"/>
      <charset val="204"/>
    </font>
    <font>
      <b/>
      <sz val="10"/>
      <name val="Times New Roman"/>
      <family val="1"/>
      <charset val="204"/>
    </font>
    <font>
      <b/>
      <i/>
      <sz val="10"/>
      <name val="Times New Roman"/>
      <family val="1"/>
      <charset val="204"/>
    </font>
    <font>
      <b/>
      <i/>
      <sz val="8"/>
      <color indexed="8"/>
      <name val="Times New Roman"/>
      <family val="1"/>
      <charset val="204"/>
    </font>
    <font>
      <sz val="12"/>
      <name val="Times New Roman"/>
      <family val="1"/>
    </font>
    <font>
      <b/>
      <sz val="11"/>
      <color indexed="8"/>
      <name val="Times New Roman"/>
      <family val="1"/>
      <charset val="204"/>
    </font>
    <font>
      <b/>
      <i/>
      <sz val="11"/>
      <color indexed="8"/>
      <name val="Times New Roman"/>
      <family val="1"/>
      <charset val="204"/>
    </font>
    <font>
      <sz val="11"/>
      <name val="Times New Roman"/>
      <family val="1"/>
      <charset val="204"/>
    </font>
    <font>
      <b/>
      <i/>
      <sz val="11"/>
      <name val="Times New Roman"/>
      <family val="1"/>
      <charset val="204"/>
    </font>
    <font>
      <sz val="14"/>
      <name val="Times New Roman"/>
      <family val="1"/>
    </font>
    <font>
      <sz val="9"/>
      <color indexed="9"/>
      <name val="Times New Roman"/>
      <family val="1"/>
      <charset val="204"/>
    </font>
    <font>
      <sz val="9"/>
      <name val="Times New Roman"/>
      <family val="1"/>
      <charset val="204"/>
    </font>
    <font>
      <sz val="9"/>
      <color indexed="8"/>
      <name val="Times New Roman"/>
      <family val="1"/>
      <charset val="204"/>
    </font>
    <font>
      <sz val="11"/>
      <color indexed="8"/>
      <name val="Times New Roman"/>
      <family val="1"/>
      <charset val="204"/>
    </font>
    <font>
      <b/>
      <sz val="12"/>
      <name val="Times New Roman"/>
      <family val="1"/>
      <charset val="204"/>
    </font>
    <font>
      <i/>
      <sz val="11"/>
      <name val="Times New Roman"/>
      <family val="1"/>
      <charset val="204"/>
    </font>
    <font>
      <sz val="14"/>
      <color indexed="8"/>
      <name val="Times New Roman"/>
      <family val="1"/>
      <charset val="204"/>
    </font>
    <font>
      <sz val="14"/>
      <name val="Times New Roman"/>
      <family val="1"/>
      <charset val="204"/>
    </font>
    <font>
      <b/>
      <sz val="10"/>
      <color indexed="8"/>
      <name val="Times New Roman"/>
      <family val="1"/>
      <charset val="204"/>
    </font>
    <font>
      <b/>
      <i/>
      <sz val="10"/>
      <color indexed="8"/>
      <name val="Times New Roman"/>
      <family val="1"/>
      <charset val="204"/>
    </font>
    <font>
      <sz val="10"/>
      <color indexed="8"/>
      <name val="Times New Roman"/>
      <family val="1"/>
      <charset val="204"/>
    </font>
    <font>
      <i/>
      <sz val="10"/>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8"/>
      </top>
      <bottom/>
      <diagonal/>
    </border>
    <border>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28">
    <xf numFmtId="0" fontId="0" fillId="0" borderId="0" xfId="0"/>
    <xf numFmtId="0" fontId="1" fillId="0" borderId="0" xfId="0" applyFont="1"/>
    <xf numFmtId="0" fontId="2" fillId="0" borderId="1" xfId="0" applyFont="1" applyBorder="1" applyAlignment="1" applyProtection="1">
      <alignment horizontal="center" vertical="top" wrapText="1" readingOrder="1"/>
      <protection locked="0"/>
    </xf>
    <xf numFmtId="0" fontId="1" fillId="0" borderId="5" xfId="0" applyFont="1" applyBorder="1" applyAlignment="1" applyProtection="1">
      <alignment vertical="center" wrapText="1"/>
      <protection locked="0"/>
    </xf>
    <xf numFmtId="0" fontId="1" fillId="0" borderId="6" xfId="0" applyFont="1" applyBorder="1" applyAlignment="1" applyProtection="1">
      <alignment vertical="center" wrapText="1"/>
      <protection locked="0"/>
    </xf>
    <xf numFmtId="0" fontId="2" fillId="0" borderId="1" xfId="0" applyFont="1" applyBorder="1" applyAlignment="1" applyProtection="1">
      <alignment horizontal="center" vertical="center" wrapText="1" readingOrder="1"/>
      <protection locked="0"/>
    </xf>
    <xf numFmtId="0" fontId="2" fillId="0" borderId="2" xfId="0" applyFont="1" applyBorder="1" applyAlignment="1" applyProtection="1">
      <alignment vertical="top" wrapText="1" readingOrder="1"/>
      <protection locked="0"/>
    </xf>
    <xf numFmtId="0" fontId="2" fillId="0" borderId="7" xfId="0" applyFont="1" applyBorder="1" applyAlignment="1" applyProtection="1">
      <alignment vertical="top" wrapText="1" readingOrder="1"/>
      <protection locked="0"/>
    </xf>
    <xf numFmtId="0" fontId="2" fillId="0" borderId="8" xfId="0" applyFont="1" applyBorder="1" applyAlignment="1" applyProtection="1">
      <alignment vertical="top" wrapText="1" readingOrder="1"/>
      <protection locked="0"/>
    </xf>
    <xf numFmtId="0" fontId="2" fillId="0" borderId="9" xfId="0" applyFont="1" applyBorder="1" applyAlignment="1" applyProtection="1">
      <alignment vertical="top" wrapText="1" readingOrder="1"/>
      <protection locked="0"/>
    </xf>
    <xf numFmtId="0" fontId="1" fillId="0" borderId="0" xfId="0" applyFont="1" applyAlignment="1">
      <alignment horizontal="center"/>
    </xf>
    <xf numFmtId="0" fontId="4" fillId="0" borderId="0" xfId="0" applyFont="1"/>
    <xf numFmtId="0" fontId="5" fillId="0" borderId="0" xfId="0" applyFont="1"/>
    <xf numFmtId="0" fontId="6" fillId="0" borderId="7" xfId="0" applyFont="1" applyBorder="1" applyAlignment="1" applyProtection="1">
      <alignment vertical="top" wrapText="1" readingOrder="1"/>
      <protection locked="0"/>
    </xf>
    <xf numFmtId="0" fontId="6" fillId="0" borderId="9" xfId="0" applyFont="1" applyBorder="1" applyAlignment="1" applyProtection="1">
      <alignment vertical="top" wrapText="1" readingOrder="1"/>
      <protection locked="0"/>
    </xf>
    <xf numFmtId="0" fontId="6" fillId="0" borderId="8" xfId="0" applyFont="1" applyBorder="1" applyAlignment="1" applyProtection="1">
      <alignment vertical="top" wrapText="1" readingOrder="1"/>
      <protection locked="0"/>
    </xf>
    <xf numFmtId="164" fontId="6" fillId="0" borderId="3" xfId="0" applyNumberFormat="1" applyFont="1" applyBorder="1" applyAlignment="1" applyProtection="1">
      <alignment vertical="top" wrapText="1" readingOrder="1"/>
      <protection locked="0"/>
    </xf>
    <xf numFmtId="0" fontId="3" fillId="0" borderId="3" xfId="0" applyFont="1" applyBorder="1" applyAlignment="1" applyProtection="1">
      <alignment vertical="top" wrapText="1" readingOrder="1"/>
      <protection locked="0"/>
    </xf>
    <xf numFmtId="49" fontId="1" fillId="0" borderId="0" xfId="0" applyNumberFormat="1" applyFont="1"/>
    <xf numFmtId="49" fontId="7" fillId="0" borderId="0" xfId="0" applyNumberFormat="1" applyFont="1" applyFill="1" applyBorder="1" applyAlignment="1">
      <alignment horizontal="center" vertical="center" wrapText="1"/>
    </xf>
    <xf numFmtId="0" fontId="1" fillId="0" borderId="0" xfId="0" applyFont="1"/>
    <xf numFmtId="0" fontId="2" fillId="4" borderId="0" xfId="0" applyFont="1" applyFill="1" applyBorder="1" applyAlignment="1" applyProtection="1">
      <alignment vertical="top" wrapText="1" readingOrder="1"/>
      <protection locked="0"/>
    </xf>
    <xf numFmtId="0" fontId="1" fillId="4" borderId="0" xfId="0" applyFont="1" applyFill="1"/>
    <xf numFmtId="49" fontId="1" fillId="4" borderId="0" xfId="0" applyNumberFormat="1" applyFont="1" applyFill="1"/>
    <xf numFmtId="0" fontId="1" fillId="0" borderId="0" xfId="0" applyFont="1"/>
    <xf numFmtId="0" fontId="1" fillId="0" borderId="0" xfId="0" applyFont="1"/>
    <xf numFmtId="0" fontId="1" fillId="0" borderId="0" xfId="0" applyFont="1"/>
    <xf numFmtId="0" fontId="12" fillId="0" borderId="0" xfId="0" applyFont="1" applyFill="1" applyBorder="1" applyAlignment="1">
      <alignment horizontal="center" vertical="center" wrapText="1"/>
    </xf>
    <xf numFmtId="0" fontId="12" fillId="0" borderId="0" xfId="0" applyFont="1"/>
    <xf numFmtId="0" fontId="8" fillId="4" borderId="0" xfId="0" applyFont="1" applyFill="1" applyBorder="1" applyAlignment="1" applyProtection="1">
      <alignment vertical="top" wrapText="1" readingOrder="1"/>
      <protection locked="0"/>
    </xf>
    <xf numFmtId="0" fontId="8" fillId="4" borderId="0" xfId="0" applyFont="1" applyFill="1" applyBorder="1" applyAlignment="1" applyProtection="1">
      <alignment horizontal="center" vertical="top" wrapText="1" readingOrder="1"/>
      <protection locked="0"/>
    </xf>
    <xf numFmtId="49" fontId="8" fillId="4" borderId="0" xfId="0" applyNumberFormat="1" applyFont="1" applyFill="1" applyBorder="1" applyAlignment="1" applyProtection="1">
      <alignment horizontal="center" vertical="top" wrapText="1" readingOrder="1"/>
      <protection locked="0"/>
    </xf>
    <xf numFmtId="165" fontId="8" fillId="4" borderId="0" xfId="0" applyNumberFormat="1" applyFont="1" applyFill="1" applyBorder="1" applyAlignment="1" applyProtection="1">
      <alignment vertical="top" wrapText="1" readingOrder="1"/>
      <protection locked="0"/>
    </xf>
    <xf numFmtId="0" fontId="16" fillId="4" borderId="0" xfId="0" applyFont="1" applyFill="1" applyBorder="1" applyAlignment="1" applyProtection="1">
      <alignment vertical="top" wrapText="1" readingOrder="1"/>
      <protection locked="0"/>
    </xf>
    <xf numFmtId="0" fontId="10" fillId="0" borderId="0" xfId="0" applyFont="1"/>
    <xf numFmtId="0" fontId="1" fillId="0" borderId="0" xfId="0" applyFont="1"/>
    <xf numFmtId="0" fontId="1" fillId="0" borderId="0" xfId="0" applyFont="1" applyFill="1"/>
    <xf numFmtId="165" fontId="8" fillId="0" borderId="0" xfId="0" applyNumberFormat="1" applyFont="1" applyFill="1" applyBorder="1" applyAlignment="1" applyProtection="1">
      <alignment vertical="top" wrapText="1" readingOrder="1"/>
      <protection locked="0"/>
    </xf>
    <xf numFmtId="0" fontId="17" fillId="0" borderId="0" xfId="0" applyFont="1" applyAlignment="1">
      <alignment horizontal="center"/>
    </xf>
    <xf numFmtId="164" fontId="6" fillId="0" borderId="10" xfId="0" applyNumberFormat="1" applyFont="1" applyBorder="1" applyAlignment="1" applyProtection="1">
      <alignment vertical="top" wrapText="1" readingOrder="1"/>
      <protection locked="0"/>
    </xf>
    <xf numFmtId="0" fontId="2" fillId="0" borderId="11" xfId="0" applyFont="1" applyBorder="1" applyAlignment="1" applyProtection="1">
      <alignment vertical="top" wrapText="1" readingOrder="1"/>
      <protection locked="0"/>
    </xf>
    <xf numFmtId="0" fontId="2" fillId="0" borderId="9" xfId="0" applyFont="1" applyFill="1" applyBorder="1" applyAlignment="1" applyProtection="1">
      <alignment vertical="top" wrapText="1" readingOrder="1"/>
      <protection locked="0"/>
    </xf>
    <xf numFmtId="0" fontId="2" fillId="0" borderId="7" xfId="0" applyFont="1" applyFill="1" applyBorder="1" applyAlignment="1" applyProtection="1">
      <alignment vertical="top" wrapText="1" readingOrder="1"/>
      <protection locked="0"/>
    </xf>
    <xf numFmtId="0" fontId="2" fillId="0" borderId="8" xfId="0" applyFont="1" applyFill="1" applyBorder="1" applyAlignment="1" applyProtection="1">
      <alignment vertical="top" wrapText="1" readingOrder="1"/>
      <protection locked="0"/>
    </xf>
    <xf numFmtId="39" fontId="11" fillId="2" borderId="12" xfId="0" applyNumberFormat="1" applyFont="1" applyFill="1" applyBorder="1" applyAlignment="1" applyProtection="1">
      <alignment horizontal="center" vertical="center" wrapText="1" readingOrder="1"/>
      <protection locked="0"/>
    </xf>
    <xf numFmtId="49" fontId="2" fillId="4" borderId="0" xfId="0" applyNumberFormat="1" applyFont="1" applyFill="1" applyBorder="1" applyAlignment="1" applyProtection="1">
      <alignment horizontal="center" vertical="top" wrapText="1" readingOrder="1"/>
      <protection locked="0"/>
    </xf>
    <xf numFmtId="0" fontId="2" fillId="4" borderId="0" xfId="0" applyFont="1" applyFill="1" applyBorder="1" applyAlignment="1" applyProtection="1">
      <alignment horizontal="center" vertical="top" wrapText="1" readingOrder="1"/>
      <protection locked="0"/>
    </xf>
    <xf numFmtId="165" fontId="2" fillId="4" borderId="0" xfId="0" applyNumberFormat="1" applyFont="1" applyFill="1" applyBorder="1" applyAlignment="1" applyProtection="1">
      <alignment vertical="top" wrapText="1" readingOrder="1"/>
      <protection locked="0"/>
    </xf>
    <xf numFmtId="165" fontId="2" fillId="0" borderId="0" xfId="0" applyNumberFormat="1" applyFont="1" applyFill="1" applyBorder="1" applyAlignment="1" applyProtection="1">
      <alignment vertical="top" wrapText="1" readingOrder="1"/>
      <protection locked="0"/>
    </xf>
    <xf numFmtId="0" fontId="16" fillId="4" borderId="0" xfId="0" applyFont="1" applyFill="1" applyBorder="1" applyAlignment="1" applyProtection="1">
      <alignment wrapText="1" readingOrder="1"/>
      <protection locked="0"/>
    </xf>
    <xf numFmtId="0" fontId="16" fillId="4" borderId="0" xfId="0" applyFont="1" applyFill="1" applyBorder="1" applyAlignment="1" applyProtection="1">
      <alignment horizontal="center" wrapText="1" readingOrder="1"/>
      <protection locked="0"/>
    </xf>
    <xf numFmtId="49" fontId="16" fillId="4" borderId="0" xfId="0" applyNumberFormat="1" applyFont="1" applyFill="1" applyBorder="1" applyAlignment="1" applyProtection="1">
      <alignment horizontal="center" wrapText="1" readingOrder="1"/>
      <protection locked="0"/>
    </xf>
    <xf numFmtId="165" fontId="16" fillId="4" borderId="0" xfId="0" applyNumberFormat="1" applyFont="1" applyFill="1" applyBorder="1" applyAlignment="1" applyProtection="1">
      <alignment wrapText="1" readingOrder="1"/>
      <protection locked="0"/>
    </xf>
    <xf numFmtId="165" fontId="16" fillId="0" borderId="0" xfId="0" applyNumberFormat="1" applyFont="1" applyFill="1" applyBorder="1" applyAlignment="1" applyProtection="1">
      <alignment wrapText="1" readingOrder="1"/>
      <protection locked="0"/>
    </xf>
    <xf numFmtId="0" fontId="10" fillId="0" borderId="0" xfId="0" applyFont="1" applyAlignment="1"/>
    <xf numFmtId="0" fontId="10" fillId="0" borderId="0" xfId="0" applyFont="1" applyFill="1"/>
    <xf numFmtId="49" fontId="10" fillId="0" borderId="0" xfId="0" applyNumberFormat="1" applyFont="1"/>
    <xf numFmtId="0" fontId="2" fillId="0" borderId="6" xfId="0" applyFont="1" applyBorder="1" applyAlignment="1" applyProtection="1">
      <alignment horizontal="center" vertical="top" wrapText="1" readingOrder="1"/>
      <protection locked="0"/>
    </xf>
    <xf numFmtId="0" fontId="3" fillId="0" borderId="10" xfId="0" applyFont="1" applyBorder="1" applyAlignment="1" applyProtection="1">
      <alignment vertical="top" wrapText="1" readingOrder="1"/>
      <protection locked="0"/>
    </xf>
    <xf numFmtId="0" fontId="13" fillId="0" borderId="12" xfId="0" applyFont="1" applyBorder="1" applyAlignment="1" applyProtection="1">
      <alignment horizontal="center" vertical="center" wrapText="1" readingOrder="1"/>
      <protection locked="0"/>
    </xf>
    <xf numFmtId="0" fontId="15" fillId="0" borderId="12" xfId="0" applyFont="1" applyBorder="1" applyAlignment="1" applyProtection="1">
      <alignment horizontal="center" vertical="center" wrapText="1" readingOrder="1"/>
      <protection locked="0"/>
    </xf>
    <xf numFmtId="49" fontId="13" fillId="0" borderId="12" xfId="0" applyNumberFormat="1" applyFont="1" applyBorder="1" applyAlignment="1" applyProtection="1">
      <alignment horizontal="center" vertical="center" wrapText="1" readingOrder="1"/>
      <protection locked="0"/>
    </xf>
    <xf numFmtId="0" fontId="14" fillId="0" borderId="12" xfId="0" applyFont="1" applyBorder="1" applyAlignment="1">
      <alignment horizontal="center" vertical="center" readingOrder="1"/>
    </xf>
    <xf numFmtId="0" fontId="15" fillId="0" borderId="12" xfId="0" applyFont="1" applyBorder="1" applyAlignment="1" applyProtection="1">
      <alignment horizontal="center" vertical="top" wrapText="1" readingOrder="1"/>
      <protection locked="0"/>
    </xf>
    <xf numFmtId="49" fontId="15" fillId="0" borderId="12" xfId="0" applyNumberFormat="1" applyFont="1" applyBorder="1" applyAlignment="1" applyProtection="1">
      <alignment horizontal="center" vertical="top" wrapText="1" readingOrder="1"/>
      <protection locked="0"/>
    </xf>
    <xf numFmtId="0" fontId="15" fillId="0" borderId="12" xfId="0" applyFont="1" applyFill="1" applyBorder="1" applyAlignment="1" applyProtection="1">
      <alignment horizontal="center" vertical="top" wrapText="1" readingOrder="1"/>
      <protection locked="0"/>
    </xf>
    <xf numFmtId="39" fontId="18" fillId="2" borderId="12" xfId="0" applyNumberFormat="1" applyFont="1" applyFill="1" applyBorder="1" applyAlignment="1" applyProtection="1">
      <alignment horizontal="center" vertical="center" wrapText="1" readingOrder="1"/>
      <protection locked="0"/>
    </xf>
    <xf numFmtId="39" fontId="10" fillId="2" borderId="12" xfId="0" applyNumberFormat="1" applyFont="1" applyFill="1" applyBorder="1" applyAlignment="1" applyProtection="1">
      <alignment horizontal="center" vertical="center" wrapText="1" readingOrder="1"/>
      <protection locked="0"/>
    </xf>
    <xf numFmtId="39" fontId="8" fillId="2" borderId="12" xfId="0" applyNumberFormat="1" applyFont="1" applyFill="1" applyBorder="1" applyAlignment="1" applyProtection="1">
      <alignment horizontal="center" vertical="center" wrapText="1" readingOrder="1"/>
      <protection locked="0"/>
    </xf>
    <xf numFmtId="0" fontId="19" fillId="4" borderId="0" xfId="0" applyFont="1" applyFill="1" applyBorder="1" applyAlignment="1" applyProtection="1">
      <alignment vertical="top" wrapText="1" readingOrder="1"/>
      <protection locked="0"/>
    </xf>
    <xf numFmtId="0" fontId="19" fillId="4" borderId="0" xfId="0" applyFont="1" applyFill="1" applyBorder="1" applyAlignment="1" applyProtection="1">
      <alignment horizontal="center" vertical="top" wrapText="1" readingOrder="1"/>
      <protection locked="0"/>
    </xf>
    <xf numFmtId="0" fontId="20" fillId="4" borderId="0" xfId="0" applyFont="1" applyFill="1"/>
    <xf numFmtId="0" fontId="20" fillId="4" borderId="0" xfId="0" applyFont="1" applyFill="1" applyAlignment="1">
      <alignment horizontal="center"/>
    </xf>
    <xf numFmtId="0" fontId="19" fillId="4" borderId="0" xfId="0" applyFont="1" applyFill="1" applyBorder="1" applyAlignment="1" applyProtection="1">
      <alignment wrapText="1" readingOrder="1"/>
      <protection locked="0"/>
    </xf>
    <xf numFmtId="0" fontId="19" fillId="4" borderId="0" xfId="0" applyFont="1" applyFill="1" applyBorder="1" applyAlignment="1" applyProtection="1">
      <alignment horizontal="center" wrapText="1" readingOrder="1"/>
      <protection locked="0"/>
    </xf>
    <xf numFmtId="0" fontId="20" fillId="0" borderId="0" xfId="0" applyFont="1" applyFill="1"/>
    <xf numFmtId="0" fontId="20"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xf numFmtId="0" fontId="3" fillId="4" borderId="0" xfId="0" applyFont="1" applyFill="1" applyBorder="1" applyAlignment="1" applyProtection="1">
      <alignment vertical="top" wrapText="1" readingOrder="1"/>
      <protection locked="0"/>
    </xf>
    <xf numFmtId="0" fontId="3" fillId="4" borderId="0" xfId="0" applyFont="1" applyFill="1" applyBorder="1" applyAlignment="1" applyProtection="1">
      <alignment horizontal="center" vertical="top" wrapText="1" readingOrder="1"/>
      <protection locked="0"/>
    </xf>
    <xf numFmtId="49" fontId="3" fillId="4" borderId="0" xfId="0" applyNumberFormat="1" applyFont="1" applyFill="1" applyBorder="1" applyAlignment="1" applyProtection="1">
      <alignment horizontal="center" vertical="top" wrapText="1" readingOrder="1"/>
      <protection locked="0"/>
    </xf>
    <xf numFmtId="39" fontId="8" fillId="4" borderId="0" xfId="0" applyNumberFormat="1" applyFont="1" applyFill="1" applyBorder="1" applyAlignment="1" applyProtection="1">
      <alignment horizontal="center" vertical="center" wrapText="1" readingOrder="1"/>
      <protection locked="0"/>
    </xf>
    <xf numFmtId="0" fontId="15" fillId="0" borderId="12" xfId="0" applyFont="1" applyBorder="1" applyAlignment="1" applyProtection="1">
      <alignment horizontal="center" vertical="center" wrapText="1" readingOrder="1"/>
      <protection locked="0"/>
    </xf>
    <xf numFmtId="0" fontId="15" fillId="0" borderId="12" xfId="0" applyFont="1" applyFill="1" applyBorder="1" applyAlignment="1" applyProtection="1">
      <alignment horizontal="center" vertical="center" wrapText="1" readingOrder="1"/>
      <protection locked="0"/>
    </xf>
    <xf numFmtId="164" fontId="6" fillId="0" borderId="13" xfId="0" applyNumberFormat="1" applyFont="1" applyBorder="1" applyAlignment="1" applyProtection="1">
      <alignment vertical="top" wrapText="1" readingOrder="1"/>
      <protection locked="0"/>
    </xf>
    <xf numFmtId="164" fontId="6" fillId="0" borderId="4" xfId="0" applyNumberFormat="1" applyFont="1" applyBorder="1" applyAlignment="1" applyProtection="1">
      <alignment vertical="top" wrapText="1" readingOrder="1"/>
      <protection locked="0"/>
    </xf>
    <xf numFmtId="164" fontId="6" fillId="0" borderId="14" xfId="0" applyNumberFormat="1" applyFont="1" applyBorder="1" applyAlignment="1" applyProtection="1">
      <alignment vertical="top" wrapText="1" readingOrder="1"/>
      <protection locked="0"/>
    </xf>
    <xf numFmtId="0" fontId="21" fillId="3" borderId="12" xfId="0" applyFont="1" applyFill="1" applyBorder="1" applyAlignment="1" applyProtection="1">
      <alignment vertical="top" wrapText="1" readingOrder="1"/>
      <protection locked="0"/>
    </xf>
    <xf numFmtId="0" fontId="21" fillId="3" borderId="12" xfId="0" applyFont="1" applyFill="1" applyBorder="1" applyAlignment="1" applyProtection="1">
      <alignment horizontal="center" vertical="top" wrapText="1" readingOrder="1"/>
      <protection locked="0"/>
    </xf>
    <xf numFmtId="0" fontId="22" fillId="2" borderId="12" xfId="0" applyFont="1" applyFill="1" applyBorder="1" applyAlignment="1" applyProtection="1">
      <alignment vertical="top" wrapText="1" readingOrder="1"/>
      <protection locked="0"/>
    </xf>
    <xf numFmtId="0" fontId="22" fillId="2" borderId="12" xfId="0" applyFont="1" applyFill="1" applyBorder="1" applyAlignment="1" applyProtection="1">
      <alignment horizontal="center" vertical="top" wrapText="1" readingOrder="1"/>
      <protection locked="0"/>
    </xf>
    <xf numFmtId="0" fontId="23" fillId="4" borderId="12" xfId="0" applyFont="1" applyFill="1" applyBorder="1" applyAlignment="1" applyProtection="1">
      <alignment horizontal="center" vertical="top" wrapText="1" readingOrder="1"/>
      <protection locked="0"/>
    </xf>
    <xf numFmtId="0" fontId="5" fillId="2" borderId="12" xfId="0" applyFont="1" applyFill="1" applyBorder="1" applyAlignment="1" applyProtection="1">
      <alignment vertical="top" wrapText="1" readingOrder="1"/>
      <protection locked="0"/>
    </xf>
    <xf numFmtId="0" fontId="5" fillId="2" borderId="12" xfId="0" applyFont="1" applyFill="1" applyBorder="1" applyAlignment="1" applyProtection="1">
      <alignment horizontal="center" vertical="top" wrapText="1" readingOrder="1"/>
      <protection locked="0"/>
    </xf>
    <xf numFmtId="0" fontId="24" fillId="2" borderId="12" xfId="0" applyFont="1" applyFill="1" applyBorder="1" applyAlignment="1" applyProtection="1">
      <alignment vertical="top" wrapText="1" readingOrder="1"/>
      <protection locked="0"/>
    </xf>
    <xf numFmtId="0" fontId="24" fillId="2" borderId="12" xfId="0" applyFont="1" applyFill="1" applyBorder="1" applyAlignment="1" applyProtection="1">
      <alignment horizontal="center" vertical="top" wrapText="1" readingOrder="1"/>
      <protection locked="0"/>
    </xf>
    <xf numFmtId="0" fontId="24" fillId="2" borderId="12" xfId="0" applyFont="1" applyFill="1" applyBorder="1" applyAlignment="1" applyProtection="1">
      <alignment horizontal="left" vertical="top" wrapText="1" readingOrder="1"/>
      <protection locked="0"/>
    </xf>
    <xf numFmtId="0" fontId="1" fillId="2" borderId="12" xfId="0" applyFont="1" applyFill="1" applyBorder="1" applyAlignment="1" applyProtection="1">
      <alignment vertical="top" wrapText="1" readingOrder="1"/>
      <protection locked="0"/>
    </xf>
    <xf numFmtId="0" fontId="1" fillId="2" borderId="12" xfId="0" applyFont="1" applyFill="1" applyBorder="1" applyAlignment="1" applyProtection="1">
      <alignment horizontal="center" vertical="top" wrapText="1" readingOrder="1"/>
      <protection locked="0"/>
    </xf>
    <xf numFmtId="0" fontId="1" fillId="2" borderId="12" xfId="0" applyFont="1" applyFill="1" applyBorder="1" applyAlignment="1" applyProtection="1">
      <alignment horizontal="center" vertical="center" wrapText="1" readingOrder="1"/>
      <protection locked="0"/>
    </xf>
    <xf numFmtId="49" fontId="1" fillId="2" borderId="12" xfId="0" applyNumberFormat="1" applyFont="1" applyFill="1" applyBorder="1" applyAlignment="1" applyProtection="1">
      <alignment horizontal="center" vertical="center" wrapText="1" readingOrder="1"/>
      <protection locked="0"/>
    </xf>
    <xf numFmtId="0" fontId="21" fillId="2" borderId="12" xfId="0" applyFont="1" applyFill="1" applyBorder="1" applyAlignment="1" applyProtection="1">
      <alignment vertical="top" wrapText="1" readingOrder="1"/>
      <protection locked="0"/>
    </xf>
    <xf numFmtId="0" fontId="21" fillId="2" borderId="12" xfId="0" applyFont="1" applyFill="1" applyBorder="1" applyAlignment="1" applyProtection="1">
      <alignment horizontal="center" vertical="top" wrapText="1" readingOrder="1"/>
      <protection locked="0"/>
    </xf>
    <xf numFmtId="164" fontId="6" fillId="4" borderId="13" xfId="0" applyNumberFormat="1" applyFont="1" applyFill="1" applyBorder="1" applyAlignment="1" applyProtection="1">
      <alignment vertical="top" wrapText="1" readingOrder="1"/>
      <protection locked="0"/>
    </xf>
    <xf numFmtId="164" fontId="6" fillId="4" borderId="4" xfId="0" applyNumberFormat="1" applyFont="1" applyFill="1" applyBorder="1" applyAlignment="1" applyProtection="1">
      <alignment vertical="top" wrapText="1" readingOrder="1"/>
      <protection locked="0"/>
    </xf>
    <xf numFmtId="164" fontId="6" fillId="4" borderId="14" xfId="0" applyNumberFormat="1" applyFont="1" applyFill="1" applyBorder="1" applyAlignment="1" applyProtection="1">
      <alignment vertical="top" wrapText="1" readingOrder="1"/>
      <protection locked="0"/>
    </xf>
    <xf numFmtId="0" fontId="5" fillId="4" borderId="0" xfId="0" applyFont="1" applyFill="1"/>
    <xf numFmtId="0" fontId="23" fillId="4" borderId="15" xfId="0" applyFont="1" applyFill="1" applyBorder="1" applyAlignment="1" applyProtection="1">
      <alignment vertical="top" wrapText="1" readingOrder="1"/>
      <protection locked="0"/>
    </xf>
    <xf numFmtId="0" fontId="23" fillId="4" borderId="16" xfId="0" applyFont="1" applyFill="1" applyBorder="1" applyAlignment="1" applyProtection="1">
      <alignment vertical="top" wrapText="1" readingOrder="1"/>
      <protection locked="0"/>
    </xf>
    <xf numFmtId="0" fontId="23" fillId="4" borderId="17" xfId="0" applyFont="1" applyFill="1" applyBorder="1" applyAlignment="1" applyProtection="1">
      <alignment vertical="top" wrapText="1" readingOrder="1"/>
      <protection locked="0"/>
    </xf>
    <xf numFmtId="0" fontId="1" fillId="4" borderId="12" xfId="0" applyFont="1" applyFill="1" applyBorder="1" applyAlignment="1" applyProtection="1">
      <alignment vertical="top" wrapText="1" readingOrder="1"/>
      <protection locked="0"/>
    </xf>
    <xf numFmtId="0" fontId="1" fillId="4" borderId="12" xfId="0" applyFont="1" applyFill="1" applyBorder="1" applyAlignment="1" applyProtection="1">
      <alignment horizontal="center" vertical="top" wrapText="1" readingOrder="1"/>
      <protection locked="0"/>
    </xf>
    <xf numFmtId="39" fontId="10" fillId="4" borderId="12" xfId="0" applyNumberFormat="1" applyFont="1" applyFill="1" applyBorder="1" applyAlignment="1" applyProtection="1">
      <alignment horizontal="center" vertical="center" wrapText="1" readingOrder="1"/>
      <protection locked="0"/>
    </xf>
    <xf numFmtId="0" fontId="24" fillId="2" borderId="12" xfId="0" applyFont="1" applyFill="1" applyBorder="1" applyAlignment="1">
      <alignment vertical="top"/>
    </xf>
    <xf numFmtId="0" fontId="24" fillId="2" borderId="12" xfId="0" applyFont="1" applyFill="1" applyBorder="1" applyAlignment="1" applyProtection="1">
      <alignment horizontal="center" vertical="center" wrapText="1" readingOrder="1"/>
      <protection locked="0"/>
    </xf>
    <xf numFmtId="49" fontId="24" fillId="2" borderId="12" xfId="0" applyNumberFormat="1" applyFont="1" applyFill="1" applyBorder="1" applyAlignment="1" applyProtection="1">
      <alignment horizontal="center" vertical="center" wrapText="1" readingOrder="1"/>
      <protection locked="0"/>
    </xf>
    <xf numFmtId="0" fontId="1" fillId="4" borderId="12" xfId="0" applyFont="1" applyFill="1" applyBorder="1" applyAlignment="1" applyProtection="1">
      <alignment horizontal="center" vertical="center" wrapText="1" readingOrder="1"/>
      <protection locked="0"/>
    </xf>
    <xf numFmtId="49" fontId="1" fillId="4" borderId="12" xfId="0" applyNumberFormat="1" applyFont="1" applyFill="1" applyBorder="1" applyAlignment="1" applyProtection="1">
      <alignment horizontal="center" vertical="center" wrapText="1" readingOrder="1"/>
      <protection locked="0"/>
    </xf>
    <xf numFmtId="0" fontId="2" fillId="0" borderId="13" xfId="0" applyFont="1" applyBorder="1" applyAlignment="1" applyProtection="1">
      <alignment vertical="top" wrapText="1" readingOrder="1"/>
      <protection locked="0"/>
    </xf>
    <xf numFmtId="0" fontId="2" fillId="0" borderId="4" xfId="0" applyFont="1" applyBorder="1" applyAlignment="1" applyProtection="1">
      <alignment vertical="top" wrapText="1" readingOrder="1"/>
      <protection locked="0"/>
    </xf>
    <xf numFmtId="0" fontId="2" fillId="0" borderId="14" xfId="0" applyFont="1" applyBorder="1" applyAlignment="1" applyProtection="1">
      <alignment vertical="top" wrapText="1" readingOrder="1"/>
      <protection locked="0"/>
    </xf>
    <xf numFmtId="165" fontId="16" fillId="4" borderId="17" xfId="0" applyNumberFormat="1"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center" vertical="center" wrapText="1" readingOrder="1"/>
      <protection locked="0"/>
    </xf>
    <xf numFmtId="0" fontId="23" fillId="4" borderId="12" xfId="0" applyFont="1" applyFill="1" applyBorder="1" applyAlignment="1" applyProtection="1">
      <alignment horizontal="left" vertical="center" wrapText="1" readingOrder="1"/>
      <protection locked="0"/>
    </xf>
    <xf numFmtId="0" fontId="23" fillId="4" borderId="15" xfId="0" applyFont="1" applyFill="1" applyBorder="1" applyAlignment="1" applyProtection="1">
      <alignment horizontal="left" vertical="center" wrapText="1" readingOrder="1"/>
      <protection locked="0"/>
    </xf>
    <xf numFmtId="0" fontId="23" fillId="4" borderId="16" xfId="0" applyFont="1" applyFill="1" applyBorder="1" applyAlignment="1" applyProtection="1">
      <alignment horizontal="left" vertical="center" wrapText="1" readingOrder="1"/>
      <protection locked="0"/>
    </xf>
    <xf numFmtId="0" fontId="23" fillId="4" borderId="17" xfId="0" applyFont="1" applyFill="1" applyBorder="1" applyAlignment="1" applyProtection="1">
      <alignment horizontal="left" vertical="center" wrapText="1" readingOrder="1"/>
      <protection locked="0"/>
    </xf>
    <xf numFmtId="0" fontId="1" fillId="4" borderId="12" xfId="0" applyFont="1" applyFill="1" applyBorder="1" applyAlignment="1" applyProtection="1">
      <alignment horizontal="left" vertical="center" wrapText="1" readingOrder="1"/>
      <protection locked="0"/>
    </xf>
    <xf numFmtId="0" fontId="21" fillId="3" borderId="12" xfId="0" applyFont="1" applyFill="1" applyBorder="1" applyAlignment="1" applyProtection="1">
      <alignment horizontal="left" vertical="center" wrapText="1" readingOrder="1"/>
      <protection locked="0"/>
    </xf>
    <xf numFmtId="0" fontId="22" fillId="2" borderId="12" xfId="0" applyFont="1" applyFill="1" applyBorder="1" applyAlignment="1" applyProtection="1">
      <alignment horizontal="left" vertical="center" wrapText="1" readingOrder="1"/>
      <protection locked="0"/>
    </xf>
    <xf numFmtId="0" fontId="5" fillId="2" borderId="12" xfId="0" applyFont="1" applyFill="1" applyBorder="1" applyAlignment="1" applyProtection="1">
      <alignment horizontal="left" vertical="center" wrapText="1" readingOrder="1"/>
      <protection locked="0"/>
    </xf>
    <xf numFmtId="0" fontId="24" fillId="2" borderId="12" xfId="0" applyFont="1" applyFill="1" applyBorder="1" applyAlignment="1" applyProtection="1">
      <alignment horizontal="left" vertical="center" wrapText="1" readingOrder="1"/>
      <protection locked="0"/>
    </xf>
    <xf numFmtId="0" fontId="24" fillId="2" borderId="12"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2" borderId="12" xfId="0" applyFont="1" applyFill="1" applyBorder="1" applyAlignment="1" applyProtection="1">
      <alignment horizontal="left" vertical="center" wrapText="1" readingOrder="1"/>
      <protection locked="0"/>
    </xf>
    <xf numFmtId="0" fontId="1" fillId="4" borderId="15" xfId="0" applyFont="1" applyFill="1" applyBorder="1" applyAlignment="1" applyProtection="1">
      <alignment horizontal="left" vertical="center" wrapText="1" readingOrder="1"/>
      <protection locked="0"/>
    </xf>
    <xf numFmtId="0" fontId="1" fillId="4" borderId="17" xfId="0" applyFont="1" applyFill="1" applyBorder="1" applyAlignment="1" applyProtection="1">
      <alignment horizontal="left" vertical="center" wrapText="1" readingOrder="1"/>
      <protection locked="0"/>
    </xf>
    <xf numFmtId="0" fontId="21" fillId="2" borderId="12" xfId="0" applyFont="1" applyFill="1" applyBorder="1" applyAlignment="1" applyProtection="1">
      <alignment horizontal="left" vertical="center" wrapText="1" readingOrder="1"/>
      <protection locked="0"/>
    </xf>
    <xf numFmtId="0" fontId="21" fillId="3" borderId="12" xfId="0" applyFont="1" applyFill="1" applyBorder="1" applyAlignment="1" applyProtection="1">
      <alignment horizontal="center" vertical="center" wrapText="1" readingOrder="1"/>
      <protection locked="0"/>
    </xf>
    <xf numFmtId="49" fontId="21" fillId="3" borderId="12" xfId="0" applyNumberFormat="1" applyFont="1" applyFill="1" applyBorder="1" applyAlignment="1" applyProtection="1">
      <alignment horizontal="center" vertical="center" wrapText="1" readingOrder="1"/>
      <protection locked="0"/>
    </xf>
    <xf numFmtId="165" fontId="8" fillId="3" borderId="12" xfId="0" applyNumberFormat="1" applyFont="1" applyFill="1" applyBorder="1" applyAlignment="1" applyProtection="1">
      <alignment horizontal="center" vertical="center" wrapText="1" readingOrder="1"/>
      <protection locked="0"/>
    </xf>
    <xf numFmtId="0" fontId="22" fillId="2" borderId="12" xfId="0" applyFont="1" applyFill="1" applyBorder="1" applyAlignment="1" applyProtection="1">
      <alignment horizontal="center" vertical="center" wrapText="1" readingOrder="1"/>
      <protection locked="0"/>
    </xf>
    <xf numFmtId="49" fontId="22" fillId="2" borderId="12" xfId="0" applyNumberFormat="1" applyFont="1" applyFill="1" applyBorder="1" applyAlignment="1" applyProtection="1">
      <alignment horizontal="center" vertical="center" wrapText="1" readingOrder="1"/>
      <protection locked="0"/>
    </xf>
    <xf numFmtId="165" fontId="9" fillId="2" borderId="12" xfId="0" applyNumberFormat="1" applyFont="1" applyFill="1" applyBorder="1" applyAlignment="1" applyProtection="1">
      <alignment horizontal="center" vertical="center" wrapText="1" readingOrder="1"/>
      <protection locked="0"/>
    </xf>
    <xf numFmtId="0" fontId="23" fillId="4" borderId="12" xfId="0" applyFont="1" applyFill="1" applyBorder="1" applyAlignment="1" applyProtection="1">
      <alignment horizontal="center" vertical="center" wrapText="1" readingOrder="1"/>
      <protection locked="0"/>
    </xf>
    <xf numFmtId="165" fontId="16" fillId="4" borderId="12" xfId="0" applyNumberFormat="1" applyFont="1" applyFill="1" applyBorder="1" applyAlignment="1" applyProtection="1">
      <alignment horizontal="center" vertical="center" wrapText="1" readingOrder="1"/>
      <protection locked="0"/>
    </xf>
    <xf numFmtId="0" fontId="1" fillId="4" borderId="12" xfId="0" applyFont="1" applyFill="1" applyBorder="1" applyAlignment="1">
      <alignment horizontal="center" vertical="center"/>
    </xf>
    <xf numFmtId="49" fontId="23" fillId="4" borderId="12" xfId="0" applyNumberFormat="1" applyFont="1" applyFill="1" applyBorder="1" applyAlignment="1" applyProtection="1">
      <alignment horizontal="center" vertical="center" wrapText="1" readingOrder="1"/>
      <protection locked="0"/>
    </xf>
    <xf numFmtId="0" fontId="23" fillId="4" borderId="17" xfId="0" applyFont="1" applyFill="1" applyBorder="1" applyAlignment="1" applyProtection="1">
      <alignment horizontal="center" vertical="center" wrapText="1" readingOrder="1"/>
      <protection locked="0"/>
    </xf>
    <xf numFmtId="0" fontId="5" fillId="2" borderId="12" xfId="0" applyFont="1" applyFill="1" applyBorder="1" applyAlignment="1" applyProtection="1">
      <alignment horizontal="center" vertical="center" wrapText="1" readingOrder="1"/>
      <protection locked="0"/>
    </xf>
    <xf numFmtId="49" fontId="5" fillId="2" borderId="12" xfId="0" applyNumberFormat="1" applyFont="1" applyFill="1" applyBorder="1" applyAlignment="1" applyProtection="1">
      <alignment horizontal="center" vertical="center" wrapText="1" readingOrder="1"/>
      <protection locked="0"/>
    </xf>
    <xf numFmtId="0" fontId="23" fillId="4" borderId="15" xfId="0" applyFont="1" applyFill="1" applyBorder="1" applyAlignment="1" applyProtection="1">
      <alignment horizontal="center" vertical="center" wrapText="1" readingOrder="1"/>
      <protection locked="0"/>
    </xf>
    <xf numFmtId="0" fontId="21" fillId="2" borderId="12" xfId="0" applyFont="1" applyFill="1" applyBorder="1" applyAlignment="1" applyProtection="1">
      <alignment horizontal="center" vertical="center" wrapText="1" readingOrder="1"/>
      <protection locked="0"/>
    </xf>
    <xf numFmtId="49" fontId="21" fillId="2" borderId="12" xfId="0" applyNumberFormat="1"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center" vertical="center" wrapText="1" readingOrder="1"/>
      <protection locked="0"/>
    </xf>
    <xf numFmtId="0" fontId="23" fillId="4" borderId="15" xfId="0" applyFont="1" applyFill="1" applyBorder="1" applyAlignment="1" applyProtection="1">
      <alignment horizontal="center" vertical="center" wrapText="1" readingOrder="1"/>
      <protection locked="0"/>
    </xf>
    <xf numFmtId="0" fontId="23" fillId="4" borderId="17" xfId="0"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left" vertical="center" wrapText="1" readingOrder="1"/>
      <protection locked="0"/>
    </xf>
    <xf numFmtId="39" fontId="10" fillId="4" borderId="15" xfId="0" applyNumberFormat="1" applyFont="1" applyFill="1" applyBorder="1" applyAlignment="1" applyProtection="1">
      <alignment horizontal="center" vertical="center" wrapText="1" readingOrder="1"/>
      <protection locked="0"/>
    </xf>
    <xf numFmtId="49" fontId="1" fillId="4" borderId="15" xfId="0" applyNumberFormat="1" applyFont="1" applyFill="1" applyBorder="1" applyAlignment="1" applyProtection="1">
      <alignment horizontal="center" vertical="center" wrapText="1" readingOrder="1"/>
      <protection locked="0"/>
    </xf>
    <xf numFmtId="165" fontId="16" fillId="4" borderId="17" xfId="0" applyNumberFormat="1" applyFont="1" applyFill="1" applyBorder="1" applyAlignment="1" applyProtection="1">
      <alignment horizontal="center" vertical="center" wrapText="1" readingOrder="1"/>
      <protection locked="0"/>
    </xf>
    <xf numFmtId="0" fontId="15" fillId="0" borderId="12" xfId="0" applyFont="1" applyBorder="1" applyAlignment="1" applyProtection="1">
      <alignment horizontal="center" vertical="center" wrapText="1" readingOrder="1"/>
      <protection locked="0"/>
    </xf>
    <xf numFmtId="0" fontId="1" fillId="4" borderId="12" xfId="0" applyFont="1" applyFill="1" applyBorder="1" applyAlignment="1" applyProtection="1">
      <alignment vertical="center" wrapText="1" readingOrder="1"/>
      <protection locked="0"/>
    </xf>
    <xf numFmtId="0" fontId="23" fillId="4" borderId="17" xfId="0" applyFont="1" applyFill="1" applyBorder="1" applyAlignment="1" applyProtection="1">
      <alignment horizontal="left" vertical="center" wrapText="1" readingOrder="1"/>
      <protection locked="0"/>
    </xf>
    <xf numFmtId="0" fontId="23" fillId="4" borderId="17" xfId="0" applyFont="1" applyFill="1" applyBorder="1" applyAlignment="1" applyProtection="1">
      <alignment horizontal="center" vertical="center" wrapText="1" readingOrder="1"/>
      <protection locked="0"/>
    </xf>
    <xf numFmtId="0" fontId="1" fillId="4" borderId="17" xfId="0"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left" vertical="center" wrapText="1" readingOrder="1"/>
      <protection locked="0"/>
    </xf>
    <xf numFmtId="0" fontId="1" fillId="4" borderId="17" xfId="0" applyFont="1" applyFill="1" applyBorder="1" applyAlignment="1" applyProtection="1">
      <alignment horizontal="left" vertical="center" wrapText="1" readingOrder="1"/>
      <protection locked="0"/>
    </xf>
    <xf numFmtId="39" fontId="10" fillId="4" borderId="17" xfId="0" applyNumberFormat="1" applyFont="1" applyFill="1" applyBorder="1" applyAlignment="1" applyProtection="1">
      <alignment horizontal="center" vertical="center" wrapText="1" readingOrder="1"/>
      <protection locked="0"/>
    </xf>
    <xf numFmtId="165" fontId="10" fillId="4" borderId="17" xfId="0" applyNumberFormat="1" applyFont="1" applyFill="1" applyBorder="1" applyAlignment="1" applyProtection="1">
      <alignment horizontal="center" vertical="center" wrapText="1" readingOrder="1"/>
      <protection locked="0"/>
    </xf>
    <xf numFmtId="165" fontId="10" fillId="4" borderId="12" xfId="0" applyNumberFormat="1" applyFont="1" applyFill="1" applyBorder="1" applyAlignment="1" applyProtection="1">
      <alignment horizontal="center" vertical="center" wrapText="1" readingOrder="1"/>
      <protection locked="0"/>
    </xf>
    <xf numFmtId="165" fontId="10" fillId="4" borderId="15" xfId="0" applyNumberFormat="1" applyFont="1" applyFill="1" applyBorder="1" applyAlignment="1" applyProtection="1">
      <alignment horizontal="center" vertical="center" wrapText="1" readingOrder="1"/>
      <protection locked="0"/>
    </xf>
    <xf numFmtId="0" fontId="12" fillId="0" borderId="0" xfId="0" applyFont="1" applyFill="1" applyBorder="1" applyAlignment="1">
      <alignment horizontal="left" vertical="top" wrapText="1"/>
    </xf>
    <xf numFmtId="39" fontId="10" fillId="4" borderId="15" xfId="0" applyNumberFormat="1" applyFont="1" applyFill="1" applyBorder="1" applyAlignment="1" applyProtection="1">
      <alignment horizontal="center" vertical="center" wrapText="1" readingOrder="1"/>
      <protection locked="0"/>
    </xf>
    <xf numFmtId="39" fontId="10" fillId="4" borderId="17" xfId="0" applyNumberFormat="1"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center" vertical="center" wrapText="1" readingOrder="1"/>
      <protection locked="0"/>
    </xf>
    <xf numFmtId="0" fontId="1" fillId="4" borderId="17" xfId="0" applyFont="1" applyFill="1" applyBorder="1" applyAlignment="1" applyProtection="1">
      <alignment horizontal="center" vertical="center" wrapText="1" readingOrder="1"/>
      <protection locked="0"/>
    </xf>
    <xf numFmtId="49" fontId="1" fillId="4" borderId="15" xfId="0" applyNumberFormat="1" applyFont="1" applyFill="1" applyBorder="1" applyAlignment="1" applyProtection="1">
      <alignment horizontal="center" vertical="center" wrapText="1" readingOrder="1"/>
      <protection locked="0"/>
    </xf>
    <xf numFmtId="49" fontId="1" fillId="4" borderId="17" xfId="0" applyNumberFormat="1" applyFont="1" applyFill="1" applyBorder="1" applyAlignment="1" applyProtection="1">
      <alignment horizontal="center" vertical="center" wrapText="1" readingOrder="1"/>
      <protection locked="0"/>
    </xf>
    <xf numFmtId="0" fontId="23" fillId="4" borderId="15" xfId="0" applyFont="1" applyFill="1" applyBorder="1" applyAlignment="1" applyProtection="1">
      <alignment horizontal="center" vertical="center" wrapText="1" readingOrder="1"/>
      <protection locked="0"/>
    </xf>
    <xf numFmtId="0" fontId="23" fillId="4" borderId="17" xfId="0"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center" vertical="top" wrapText="1" readingOrder="1"/>
      <protection locked="0"/>
    </xf>
    <xf numFmtId="0" fontId="1" fillId="4" borderId="16" xfId="0" applyFont="1" applyFill="1" applyBorder="1" applyAlignment="1" applyProtection="1">
      <alignment horizontal="center" vertical="top" wrapText="1" readingOrder="1"/>
      <protection locked="0"/>
    </xf>
    <xf numFmtId="0" fontId="1" fillId="4" borderId="17" xfId="0" applyFont="1" applyFill="1" applyBorder="1" applyAlignment="1" applyProtection="1">
      <alignment horizontal="center" vertical="top" wrapText="1" readingOrder="1"/>
      <protection locked="0"/>
    </xf>
    <xf numFmtId="0" fontId="1" fillId="4" borderId="15" xfId="0" applyFont="1" applyFill="1" applyBorder="1" applyAlignment="1" applyProtection="1">
      <alignment horizontal="left" vertical="center" wrapText="1" readingOrder="1"/>
      <protection locked="0"/>
    </xf>
    <xf numFmtId="0" fontId="1" fillId="4" borderId="17" xfId="0" applyFont="1" applyFill="1" applyBorder="1" applyAlignment="1" applyProtection="1">
      <alignment horizontal="left" vertical="center" wrapText="1" readingOrder="1"/>
      <protection locked="0"/>
    </xf>
    <xf numFmtId="49" fontId="23" fillId="4" borderId="15" xfId="0" applyNumberFormat="1" applyFont="1" applyFill="1" applyBorder="1" applyAlignment="1" applyProtection="1">
      <alignment horizontal="center" vertical="center" wrapText="1" readingOrder="1"/>
      <protection locked="0"/>
    </xf>
    <xf numFmtId="49" fontId="23" fillId="4" borderId="17" xfId="0" applyNumberFormat="1" applyFont="1" applyFill="1" applyBorder="1" applyAlignment="1" applyProtection="1">
      <alignment horizontal="center" vertical="center" wrapText="1" readingOrder="1"/>
      <protection locked="0"/>
    </xf>
    <xf numFmtId="0" fontId="23" fillId="4" borderId="15" xfId="0" applyFont="1" applyFill="1" applyBorder="1" applyAlignment="1" applyProtection="1">
      <alignment horizontal="center" vertical="top" wrapText="1" readingOrder="1"/>
      <protection locked="0"/>
    </xf>
    <xf numFmtId="0" fontId="23" fillId="4" borderId="16" xfId="0" applyFont="1" applyFill="1" applyBorder="1" applyAlignment="1" applyProtection="1">
      <alignment horizontal="center" vertical="top" wrapText="1" readingOrder="1"/>
      <protection locked="0"/>
    </xf>
    <xf numFmtId="0" fontId="23" fillId="4" borderId="17" xfId="0" applyFont="1" applyFill="1" applyBorder="1" applyAlignment="1" applyProtection="1">
      <alignment horizontal="center" vertical="top" wrapText="1" readingOrder="1"/>
      <protection locked="0"/>
    </xf>
    <xf numFmtId="0" fontId="23" fillId="4" borderId="15" xfId="0" applyFont="1" applyFill="1" applyBorder="1" applyAlignment="1" applyProtection="1">
      <alignment horizontal="left" vertical="center" wrapText="1" readingOrder="1"/>
      <protection locked="0"/>
    </xf>
    <xf numFmtId="0" fontId="23" fillId="4" borderId="16" xfId="0" applyFont="1" applyFill="1" applyBorder="1" applyAlignment="1" applyProtection="1">
      <alignment horizontal="left" vertical="center" wrapText="1" readingOrder="1"/>
      <protection locked="0"/>
    </xf>
    <xf numFmtId="0" fontId="23" fillId="4" borderId="17" xfId="0" applyFont="1" applyFill="1" applyBorder="1" applyAlignment="1" applyProtection="1">
      <alignment horizontal="left" vertical="center" wrapText="1" readingOrder="1"/>
      <protection locked="0"/>
    </xf>
    <xf numFmtId="0" fontId="23" fillId="4" borderId="16" xfId="0" applyFont="1" applyFill="1" applyBorder="1" applyAlignment="1" applyProtection="1">
      <alignment horizontal="center" vertical="center" wrapText="1" readingOrder="1"/>
      <protection locked="0"/>
    </xf>
    <xf numFmtId="0" fontId="1" fillId="4" borderId="16" xfId="0" applyFont="1" applyFill="1" applyBorder="1" applyAlignment="1" applyProtection="1">
      <alignment horizontal="left" vertical="center" wrapText="1" readingOrder="1"/>
      <protection locked="0"/>
    </xf>
    <xf numFmtId="0" fontId="1" fillId="4" borderId="16" xfId="0" applyFont="1" applyFill="1" applyBorder="1" applyAlignment="1" applyProtection="1">
      <alignment horizontal="center" vertical="center" wrapText="1" readingOrder="1"/>
      <protection locked="0"/>
    </xf>
    <xf numFmtId="0" fontId="0" fillId="0" borderId="17" xfId="0" applyBorder="1"/>
    <xf numFmtId="49" fontId="1" fillId="4" borderId="16" xfId="0" applyNumberFormat="1" applyFont="1" applyFill="1" applyBorder="1" applyAlignment="1" applyProtection="1">
      <alignment horizontal="center" vertical="center" wrapText="1" readingOrder="1"/>
      <protection locked="0"/>
    </xf>
    <xf numFmtId="49" fontId="23" fillId="4" borderId="16" xfId="0" applyNumberFormat="1" applyFont="1" applyFill="1" applyBorder="1" applyAlignment="1" applyProtection="1">
      <alignment horizontal="center" vertical="center" wrapText="1" readingOrder="1"/>
      <protection locked="0"/>
    </xf>
    <xf numFmtId="165" fontId="10" fillId="4" borderId="15" xfId="0" applyNumberFormat="1" applyFont="1" applyFill="1" applyBorder="1" applyAlignment="1" applyProtection="1">
      <alignment horizontal="center" vertical="center" wrapText="1" readingOrder="1"/>
      <protection locked="0"/>
    </xf>
    <xf numFmtId="165" fontId="10" fillId="4" borderId="17" xfId="0" applyNumberFormat="1" applyFont="1" applyFill="1" applyBorder="1" applyAlignment="1" applyProtection="1">
      <alignment horizontal="center" vertical="center" wrapText="1" readingOrder="1"/>
      <protection locked="0"/>
    </xf>
    <xf numFmtId="0" fontId="17" fillId="0" borderId="0" xfId="0" applyFont="1" applyAlignment="1">
      <alignment horizontal="center"/>
    </xf>
    <xf numFmtId="0" fontId="13" fillId="0" borderId="12" xfId="0" applyFont="1" applyBorder="1" applyAlignment="1" applyProtection="1">
      <alignment horizontal="center" vertical="center" wrapText="1" readingOrder="1"/>
      <protection locked="0"/>
    </xf>
    <xf numFmtId="0" fontId="14" fillId="0" borderId="12" xfId="0" applyFont="1" applyBorder="1" applyAlignment="1" applyProtection="1">
      <alignment vertical="center" wrapText="1"/>
      <protection locked="0"/>
    </xf>
    <xf numFmtId="0" fontId="15" fillId="0" borderId="12" xfId="0" applyFont="1" applyBorder="1" applyAlignment="1" applyProtection="1">
      <alignment horizontal="center" vertical="center" wrapText="1" readingOrder="1"/>
      <protection locked="0"/>
    </xf>
    <xf numFmtId="49" fontId="7" fillId="0" borderId="0" xfId="0" applyNumberFormat="1" applyFont="1" applyFill="1" applyBorder="1" applyAlignment="1">
      <alignment horizontal="left" wrapText="1"/>
    </xf>
    <xf numFmtId="0" fontId="2" fillId="0" borderId="1" xfId="0" applyFont="1" applyBorder="1" applyAlignment="1" applyProtection="1">
      <alignment horizontal="center" vertical="center" wrapText="1" readingOrder="1"/>
      <protection locked="0"/>
    </xf>
    <xf numFmtId="0" fontId="1" fillId="0" borderId="6" xfId="0" applyFont="1" applyBorder="1" applyAlignment="1" applyProtection="1">
      <alignment vertical="center" wrapText="1"/>
      <protection locked="0"/>
    </xf>
    <xf numFmtId="0" fontId="2" fillId="0" borderId="10"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15" fillId="0" borderId="12" xfId="0" applyFont="1" applyFill="1" applyBorder="1" applyAlignment="1" applyProtection="1">
      <alignment horizontal="center" vertical="center" wrapText="1" readingOrder="1"/>
      <protection locked="0"/>
    </xf>
    <xf numFmtId="0" fontId="19" fillId="4" borderId="0" xfId="0" applyFont="1" applyFill="1" applyBorder="1" applyAlignment="1" applyProtection="1">
      <alignment horizontal="left" vertical="top" wrapText="1" readingOrder="1"/>
      <protection locked="0"/>
    </xf>
    <xf numFmtId="165" fontId="10" fillId="4" borderId="16" xfId="0" applyNumberFormat="1" applyFont="1" applyFill="1" applyBorder="1" applyAlignment="1" applyProtection="1">
      <alignment horizontal="center" vertical="center" wrapText="1" readingOrder="1"/>
      <protection locked="0"/>
    </xf>
    <xf numFmtId="0" fontId="1" fillId="4" borderId="15" xfId="0" applyFont="1" applyFill="1" applyBorder="1" applyAlignment="1" applyProtection="1">
      <alignment horizontal="left" vertical="top" wrapText="1" readingOrder="1"/>
      <protection locked="0"/>
    </xf>
    <xf numFmtId="0" fontId="1" fillId="4" borderId="16" xfId="0" applyFont="1" applyFill="1" applyBorder="1" applyAlignment="1" applyProtection="1">
      <alignment horizontal="left" vertical="top" wrapText="1" readingOrder="1"/>
      <protection locked="0"/>
    </xf>
    <xf numFmtId="0" fontId="1" fillId="4" borderId="17" xfId="0" applyFont="1" applyFill="1" applyBorder="1" applyAlignment="1" applyProtection="1">
      <alignment horizontal="left" vertical="top" wrapText="1" readingOrder="1"/>
      <protection locked="0"/>
    </xf>
    <xf numFmtId="39" fontId="10" fillId="4" borderId="16" xfId="0" applyNumberFormat="1" applyFont="1" applyFill="1" applyBorder="1" applyAlignment="1" applyProtection="1">
      <alignment horizontal="center" vertical="center" wrapText="1" readingOrder="1"/>
      <protection locked="0"/>
    </xf>
    <xf numFmtId="0" fontId="1" fillId="4" borderId="15" xfId="0" applyFont="1" applyFill="1" applyBorder="1" applyAlignment="1">
      <alignment horizontal="center" vertical="top" wrapText="1"/>
    </xf>
    <xf numFmtId="0" fontId="1" fillId="4" borderId="16" xfId="0" applyFont="1" applyFill="1" applyBorder="1" applyAlignment="1">
      <alignment horizontal="center" vertical="top" wrapText="1"/>
    </xf>
    <xf numFmtId="0" fontId="1" fillId="4" borderId="17" xfId="0" applyFont="1" applyFill="1" applyBorder="1" applyAlignment="1">
      <alignment horizontal="center" vertical="top" wrapText="1"/>
    </xf>
    <xf numFmtId="0" fontId="1" fillId="4" borderId="15" xfId="0" applyFont="1" applyFill="1" applyBorder="1" applyAlignment="1">
      <alignment horizontal="center" vertical="top"/>
    </xf>
    <xf numFmtId="0" fontId="1" fillId="4" borderId="16" xfId="0" applyFont="1" applyFill="1" applyBorder="1" applyAlignment="1">
      <alignment horizontal="center" vertical="top"/>
    </xf>
    <xf numFmtId="0" fontId="1" fillId="4" borderId="17" xfId="0" applyFont="1" applyFill="1" applyBorder="1" applyAlignment="1">
      <alignment horizontal="center" vertical="top"/>
    </xf>
    <xf numFmtId="0" fontId="23" fillId="4" borderId="12" xfId="0" applyFont="1" applyFill="1" applyBorder="1" applyAlignment="1" applyProtection="1">
      <alignment horizontal="center" vertical="center" wrapText="1" readingOrder="1"/>
      <protection locked="0"/>
    </xf>
    <xf numFmtId="0" fontId="23" fillId="4" borderId="12" xfId="0" applyFont="1" applyFill="1" applyBorder="1" applyAlignment="1" applyProtection="1">
      <alignment horizontal="left" vertical="center" wrapText="1" readingOrder="1"/>
      <protection locked="0"/>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P550"/>
  <sheetViews>
    <sheetView showGridLines="0" tabSelected="1" topLeftCell="A172" zoomScale="98" zoomScaleNormal="98" workbookViewId="0">
      <selection activeCell="A151" sqref="A151:X154"/>
    </sheetView>
  </sheetViews>
  <sheetFormatPr defaultRowHeight="12.75"/>
  <cols>
    <col min="1" max="1" width="39.85546875" style="1" customWidth="1"/>
    <col min="2" max="2" width="10.140625" style="10" customWidth="1"/>
    <col min="3" max="3" width="22.7109375" style="1" customWidth="1"/>
    <col min="4" max="4" width="10.7109375" style="1" customWidth="1"/>
    <col min="5" max="5" width="11.85546875" style="1" customWidth="1"/>
    <col min="6" max="6" width="34.5703125" style="1" customWidth="1"/>
    <col min="7" max="7" width="10.5703125" style="1" customWidth="1"/>
    <col min="8" max="8" width="12.5703125" style="1" customWidth="1"/>
    <col min="9" max="9" width="47.42578125" style="1" customWidth="1"/>
    <col min="10" max="10" width="10.28515625" style="1" customWidth="1"/>
    <col min="11" max="11" width="11.42578125" style="1" customWidth="1"/>
    <col min="12" max="12" width="6.5703125" style="1" customWidth="1"/>
    <col min="13" max="13" width="5.5703125" style="18" customWidth="1"/>
    <col min="14" max="14" width="5.42578125" style="18" customWidth="1"/>
    <col min="15" max="15" width="12" style="1" customWidth="1"/>
    <col min="16" max="16" width="7.5703125" style="1" customWidth="1"/>
    <col min="17" max="17" width="6.5703125" style="1" bestFit="1" customWidth="1"/>
    <col min="18" max="18" width="15.42578125" style="25" hidden="1" customWidth="1"/>
    <col min="19" max="19" width="16" style="1" hidden="1" customWidth="1"/>
    <col min="20" max="20" width="17.5703125" style="24" customWidth="1"/>
    <col min="21" max="21" width="17.7109375" style="1" customWidth="1"/>
    <col min="22" max="22" width="16" style="36" customWidth="1"/>
    <col min="23" max="23" width="17.140625" style="36" customWidth="1"/>
    <col min="24" max="24" width="17.140625" style="1" customWidth="1"/>
    <col min="25" max="27" width="13.42578125" style="1" hidden="1" customWidth="1"/>
    <col min="28" max="28" width="5.28515625" style="1" hidden="1" customWidth="1"/>
    <col min="29" max="67" width="0" style="1" hidden="1" customWidth="1"/>
    <col min="68" max="16384" width="9.140625" style="1"/>
  </cols>
  <sheetData>
    <row r="1" spans="1:27" s="38" customFormat="1" ht="15.75">
      <c r="A1" s="204" t="s">
        <v>50</v>
      </c>
      <c r="B1" s="204"/>
      <c r="C1" s="204"/>
      <c r="D1" s="204"/>
      <c r="E1" s="204"/>
      <c r="F1" s="204"/>
      <c r="G1" s="204"/>
      <c r="H1" s="204"/>
      <c r="I1" s="204"/>
      <c r="J1" s="204"/>
      <c r="K1" s="204"/>
      <c r="L1" s="204"/>
      <c r="M1" s="204"/>
      <c r="N1" s="204"/>
      <c r="O1" s="204"/>
      <c r="P1" s="204"/>
      <c r="Q1" s="204"/>
      <c r="R1" s="204"/>
      <c r="S1" s="204"/>
      <c r="T1" s="204"/>
      <c r="U1" s="204"/>
      <c r="V1" s="204"/>
      <c r="W1" s="204"/>
      <c r="X1" s="204"/>
    </row>
    <row r="2" spans="1:27" s="38" customFormat="1" ht="15.75">
      <c r="A2" s="204" t="s">
        <v>250</v>
      </c>
      <c r="B2" s="204"/>
      <c r="C2" s="204"/>
      <c r="D2" s="204"/>
      <c r="E2" s="204"/>
      <c r="F2" s="204"/>
      <c r="G2" s="204"/>
      <c r="H2" s="204"/>
      <c r="I2" s="204"/>
      <c r="J2" s="204"/>
      <c r="K2" s="204"/>
      <c r="L2" s="204"/>
      <c r="M2" s="204"/>
      <c r="N2" s="204"/>
      <c r="O2" s="204"/>
      <c r="P2" s="204"/>
      <c r="Q2" s="204"/>
      <c r="R2" s="204"/>
      <c r="S2" s="204"/>
      <c r="T2" s="204"/>
      <c r="U2" s="204"/>
      <c r="V2" s="204"/>
      <c r="W2" s="204"/>
      <c r="X2" s="204"/>
    </row>
    <row r="3" spans="1:27" s="35" customFormat="1"/>
    <row r="4" spans="1:27">
      <c r="A4" s="205" t="s">
        <v>0</v>
      </c>
      <c r="B4" s="205" t="s">
        <v>34</v>
      </c>
      <c r="C4" s="205" t="s">
        <v>2</v>
      </c>
      <c r="D4" s="206"/>
      <c r="E4" s="206"/>
      <c r="F4" s="206"/>
      <c r="G4" s="206"/>
      <c r="H4" s="206"/>
      <c r="I4" s="206"/>
      <c r="J4" s="206"/>
      <c r="K4" s="206"/>
      <c r="L4" s="205" t="s">
        <v>38</v>
      </c>
      <c r="M4" s="205"/>
      <c r="N4" s="205"/>
      <c r="O4" s="205"/>
      <c r="P4" s="205"/>
      <c r="Q4" s="205"/>
      <c r="R4" s="207" t="s">
        <v>45</v>
      </c>
      <c r="S4" s="207"/>
      <c r="T4" s="207"/>
      <c r="U4" s="207"/>
      <c r="V4" s="207"/>
      <c r="W4" s="207"/>
      <c r="X4" s="207"/>
      <c r="Y4" s="3"/>
      <c r="Z4" s="3"/>
      <c r="AA4" s="4"/>
    </row>
    <row r="5" spans="1:27" ht="18.75" customHeight="1">
      <c r="A5" s="205"/>
      <c r="B5" s="205"/>
      <c r="C5" s="207" t="s">
        <v>37</v>
      </c>
      <c r="D5" s="206"/>
      <c r="E5" s="206"/>
      <c r="F5" s="207" t="s">
        <v>3</v>
      </c>
      <c r="G5" s="206"/>
      <c r="H5" s="206"/>
      <c r="I5" s="205" t="s">
        <v>4</v>
      </c>
      <c r="J5" s="206"/>
      <c r="K5" s="206"/>
      <c r="L5" s="205"/>
      <c r="M5" s="205"/>
      <c r="N5" s="205"/>
      <c r="O5" s="205"/>
      <c r="P5" s="205"/>
      <c r="Q5" s="205"/>
      <c r="R5" s="207" t="s">
        <v>46</v>
      </c>
      <c r="S5" s="207"/>
      <c r="T5" s="207" t="s">
        <v>59</v>
      </c>
      <c r="U5" s="207"/>
      <c r="V5" s="213" t="s">
        <v>60</v>
      </c>
      <c r="W5" s="207" t="s">
        <v>6</v>
      </c>
      <c r="X5" s="207"/>
      <c r="Y5" s="211" t="s">
        <v>5</v>
      </c>
      <c r="Z5" s="209" t="s">
        <v>6</v>
      </c>
      <c r="AA5" s="210"/>
    </row>
    <row r="6" spans="1:27" ht="66" customHeight="1">
      <c r="A6" s="205"/>
      <c r="B6" s="205"/>
      <c r="C6" s="59" t="s">
        <v>35</v>
      </c>
      <c r="D6" s="59" t="s">
        <v>52</v>
      </c>
      <c r="E6" s="60" t="s">
        <v>36</v>
      </c>
      <c r="F6" s="59" t="s">
        <v>35</v>
      </c>
      <c r="G6" s="59" t="s">
        <v>52</v>
      </c>
      <c r="H6" s="60" t="s">
        <v>36</v>
      </c>
      <c r="I6" s="59" t="s">
        <v>35</v>
      </c>
      <c r="J6" s="59" t="s">
        <v>51</v>
      </c>
      <c r="K6" s="60" t="s">
        <v>36</v>
      </c>
      <c r="L6" s="60" t="s">
        <v>33</v>
      </c>
      <c r="M6" s="61" t="s">
        <v>7</v>
      </c>
      <c r="N6" s="61" t="s">
        <v>8</v>
      </c>
      <c r="O6" s="59" t="s">
        <v>30</v>
      </c>
      <c r="P6" s="59" t="s">
        <v>31</v>
      </c>
      <c r="Q6" s="59" t="s">
        <v>32</v>
      </c>
      <c r="R6" s="60" t="s">
        <v>47</v>
      </c>
      <c r="S6" s="60" t="s">
        <v>48</v>
      </c>
      <c r="T6" s="62" t="s">
        <v>47</v>
      </c>
      <c r="U6" s="163" t="s">
        <v>245</v>
      </c>
      <c r="V6" s="213"/>
      <c r="W6" s="84" t="s">
        <v>49</v>
      </c>
      <c r="X6" s="83" t="s">
        <v>61</v>
      </c>
      <c r="Y6" s="212"/>
      <c r="Z6" s="5" t="s">
        <v>9</v>
      </c>
      <c r="AA6" s="5" t="s">
        <v>10</v>
      </c>
    </row>
    <row r="7" spans="1:27">
      <c r="A7" s="63" t="s">
        <v>1</v>
      </c>
      <c r="B7" s="63" t="s">
        <v>11</v>
      </c>
      <c r="C7" s="63" t="s">
        <v>12</v>
      </c>
      <c r="D7" s="63" t="s">
        <v>13</v>
      </c>
      <c r="E7" s="63" t="s">
        <v>14</v>
      </c>
      <c r="F7" s="63" t="s">
        <v>15</v>
      </c>
      <c r="G7" s="63" t="s">
        <v>16</v>
      </c>
      <c r="H7" s="63" t="s">
        <v>17</v>
      </c>
      <c r="I7" s="63" t="s">
        <v>18</v>
      </c>
      <c r="J7" s="63" t="s">
        <v>19</v>
      </c>
      <c r="K7" s="63" t="s">
        <v>20</v>
      </c>
      <c r="L7" s="63" t="s">
        <v>21</v>
      </c>
      <c r="M7" s="64" t="s">
        <v>22</v>
      </c>
      <c r="N7" s="64" t="s">
        <v>23</v>
      </c>
      <c r="O7" s="63" t="s">
        <v>24</v>
      </c>
      <c r="P7" s="63" t="s">
        <v>25</v>
      </c>
      <c r="Q7" s="63" t="s">
        <v>26</v>
      </c>
      <c r="R7" s="63">
        <v>18</v>
      </c>
      <c r="S7" s="63">
        <v>19</v>
      </c>
      <c r="T7" s="63">
        <v>18</v>
      </c>
      <c r="U7" s="63">
        <v>19</v>
      </c>
      <c r="V7" s="65">
        <v>20</v>
      </c>
      <c r="W7" s="65">
        <v>21</v>
      </c>
      <c r="X7" s="63">
        <v>22</v>
      </c>
      <c r="Y7" s="57" t="s">
        <v>40</v>
      </c>
      <c r="Z7" s="2" t="s">
        <v>41</v>
      </c>
      <c r="AA7" s="2" t="s">
        <v>42</v>
      </c>
    </row>
    <row r="8" spans="1:27" s="11" customFormat="1" ht="60.75" customHeight="1">
      <c r="A8" s="88" t="s">
        <v>28</v>
      </c>
      <c r="B8" s="89">
        <v>5000</v>
      </c>
      <c r="C8" s="88" t="s">
        <v>27</v>
      </c>
      <c r="D8" s="88" t="s">
        <v>27</v>
      </c>
      <c r="E8" s="88" t="s">
        <v>27</v>
      </c>
      <c r="F8" s="88" t="s">
        <v>27</v>
      </c>
      <c r="G8" s="88" t="s">
        <v>27</v>
      </c>
      <c r="H8" s="88" t="s">
        <v>27</v>
      </c>
      <c r="I8" s="130" t="s">
        <v>27</v>
      </c>
      <c r="J8" s="140" t="s">
        <v>27</v>
      </c>
      <c r="K8" s="140" t="s">
        <v>27</v>
      </c>
      <c r="L8" s="140"/>
      <c r="M8" s="141"/>
      <c r="N8" s="141"/>
      <c r="O8" s="140"/>
      <c r="P8" s="140"/>
      <c r="Q8" s="140"/>
      <c r="R8" s="142" t="e">
        <f>R9+R82+R110+R120+R129</f>
        <v>#REF!</v>
      </c>
      <c r="S8" s="142" t="e">
        <f>S9+S82+S110+S120+S129</f>
        <v>#REF!</v>
      </c>
      <c r="T8" s="142">
        <f>T9+T82+T110+T120+T129</f>
        <v>160660845.43000004</v>
      </c>
      <c r="U8" s="142">
        <f>U9+U82+U110+U120+U129</f>
        <v>152204676.43000004</v>
      </c>
      <c r="V8" s="142">
        <f>V9+V82+V110+V120+V129</f>
        <v>94786793.680000007</v>
      </c>
      <c r="W8" s="142">
        <f>W9+W82+W110+W120+W129+W158</f>
        <v>82132466.780000001</v>
      </c>
      <c r="X8" s="142">
        <f>X9+X82+X110+X120+X129+X158</f>
        <v>72162832.870000005</v>
      </c>
      <c r="Y8" s="58"/>
      <c r="Z8" s="17"/>
      <c r="AA8" s="17"/>
    </row>
    <row r="9" spans="1:27" s="12" customFormat="1" ht="81">
      <c r="A9" s="90" t="s">
        <v>29</v>
      </c>
      <c r="B9" s="91">
        <v>5001</v>
      </c>
      <c r="C9" s="90" t="s">
        <v>27</v>
      </c>
      <c r="D9" s="90" t="s">
        <v>27</v>
      </c>
      <c r="E9" s="90" t="s">
        <v>27</v>
      </c>
      <c r="F9" s="90" t="s">
        <v>27</v>
      </c>
      <c r="G9" s="90" t="s">
        <v>27</v>
      </c>
      <c r="H9" s="90" t="s">
        <v>27</v>
      </c>
      <c r="I9" s="131" t="s">
        <v>27</v>
      </c>
      <c r="J9" s="143" t="s">
        <v>27</v>
      </c>
      <c r="K9" s="143" t="s">
        <v>27</v>
      </c>
      <c r="L9" s="143"/>
      <c r="M9" s="144"/>
      <c r="N9" s="144"/>
      <c r="O9" s="143"/>
      <c r="P9" s="143"/>
      <c r="Q9" s="143"/>
      <c r="R9" s="145" t="e">
        <f>SUM(#REF!)</f>
        <v>#REF!</v>
      </c>
      <c r="S9" s="145" t="e">
        <f>SUM(#REF!)</f>
        <v>#REF!</v>
      </c>
      <c r="T9" s="145">
        <f>SUM(T10:T81)</f>
        <v>135248738.59000003</v>
      </c>
      <c r="U9" s="145">
        <f>SUM(U10:U81)</f>
        <v>127438292.44000003</v>
      </c>
      <c r="V9" s="145">
        <f>SUM(V10:V81)</f>
        <v>63235672.440000005</v>
      </c>
      <c r="W9" s="145">
        <f>SUM(W10:W81)</f>
        <v>52560879.780000001</v>
      </c>
      <c r="X9" s="145">
        <f>SUM(X10:X81)</f>
        <v>43269823.869999997</v>
      </c>
      <c r="Y9" s="39" t="e">
        <f>SUM(#REF!)</f>
        <v>#REF!</v>
      </c>
      <c r="Z9" s="16" t="e">
        <f>SUM(#REF!)</f>
        <v>#REF!</v>
      </c>
      <c r="AA9" s="16" t="e">
        <f>SUM(#REF!)</f>
        <v>#REF!</v>
      </c>
    </row>
    <row r="10" spans="1:27" s="12" customFormat="1" ht="38.25">
      <c r="A10" s="193" t="s">
        <v>62</v>
      </c>
      <c r="B10" s="190">
        <v>5003</v>
      </c>
      <c r="C10" s="190" t="s">
        <v>63</v>
      </c>
      <c r="D10" s="190" t="s">
        <v>102</v>
      </c>
      <c r="E10" s="190" t="s">
        <v>71</v>
      </c>
      <c r="F10" s="190"/>
      <c r="G10" s="190"/>
      <c r="H10" s="190"/>
      <c r="I10" s="125" t="s">
        <v>64</v>
      </c>
      <c r="J10" s="146" t="s">
        <v>65</v>
      </c>
      <c r="K10" s="146" t="s">
        <v>66</v>
      </c>
      <c r="L10" s="181">
        <v>930</v>
      </c>
      <c r="M10" s="188" t="s">
        <v>73</v>
      </c>
      <c r="N10" s="188" t="s">
        <v>74</v>
      </c>
      <c r="O10" s="188" t="s">
        <v>72</v>
      </c>
      <c r="P10" s="181">
        <v>100</v>
      </c>
      <c r="Q10" s="181">
        <v>210</v>
      </c>
      <c r="R10" s="147"/>
      <c r="S10" s="147"/>
      <c r="T10" s="202">
        <v>1094534.05</v>
      </c>
      <c r="U10" s="202">
        <v>1094534.05</v>
      </c>
      <c r="V10" s="202">
        <v>1209950</v>
      </c>
      <c r="W10" s="202">
        <v>1209950</v>
      </c>
      <c r="X10" s="202">
        <v>1209950</v>
      </c>
      <c r="Y10" s="85"/>
      <c r="Z10" s="86"/>
      <c r="AA10" s="87"/>
    </row>
    <row r="11" spans="1:27" s="12" customFormat="1" ht="51">
      <c r="A11" s="194"/>
      <c r="B11" s="191"/>
      <c r="C11" s="191"/>
      <c r="D11" s="191"/>
      <c r="E11" s="191"/>
      <c r="F11" s="191"/>
      <c r="G11" s="191"/>
      <c r="H11" s="191"/>
      <c r="I11" s="125" t="s">
        <v>67</v>
      </c>
      <c r="J11" s="146" t="s">
        <v>68</v>
      </c>
      <c r="K11" s="146" t="s">
        <v>69</v>
      </c>
      <c r="L11" s="196"/>
      <c r="M11" s="201"/>
      <c r="N11" s="201"/>
      <c r="O11" s="201"/>
      <c r="P11" s="196"/>
      <c r="Q11" s="182"/>
      <c r="R11" s="147"/>
      <c r="S11" s="147"/>
      <c r="T11" s="203"/>
      <c r="U11" s="203"/>
      <c r="V11" s="203"/>
      <c r="W11" s="203"/>
      <c r="X11" s="203"/>
      <c r="Y11" s="85"/>
      <c r="Z11" s="86"/>
      <c r="AA11" s="87"/>
    </row>
    <row r="12" spans="1:27" s="12" customFormat="1" ht="51">
      <c r="A12" s="195"/>
      <c r="B12" s="192"/>
      <c r="C12" s="192"/>
      <c r="D12" s="192"/>
      <c r="E12" s="192"/>
      <c r="F12" s="192"/>
      <c r="G12" s="192"/>
      <c r="H12" s="192"/>
      <c r="I12" s="125" t="s">
        <v>70</v>
      </c>
      <c r="J12" s="146" t="s">
        <v>68</v>
      </c>
      <c r="K12" s="146" t="s">
        <v>97</v>
      </c>
      <c r="L12" s="182"/>
      <c r="M12" s="189"/>
      <c r="N12" s="189"/>
      <c r="O12" s="189"/>
      <c r="P12" s="182"/>
      <c r="Q12" s="158">
        <v>260</v>
      </c>
      <c r="R12" s="147"/>
      <c r="S12" s="147"/>
      <c r="T12" s="171">
        <v>0</v>
      </c>
      <c r="U12" s="171">
        <v>0</v>
      </c>
      <c r="V12" s="171">
        <v>1000</v>
      </c>
      <c r="W12" s="171">
        <v>1000</v>
      </c>
      <c r="X12" s="171">
        <v>1000</v>
      </c>
      <c r="Y12" s="85"/>
      <c r="Z12" s="86"/>
      <c r="AA12" s="87"/>
    </row>
    <row r="13" spans="1:27" s="12" customFormat="1" ht="38.25" customHeight="1">
      <c r="A13" s="193" t="s">
        <v>75</v>
      </c>
      <c r="B13" s="190">
        <v>5005</v>
      </c>
      <c r="C13" s="190" t="s">
        <v>63</v>
      </c>
      <c r="D13" s="190" t="s">
        <v>103</v>
      </c>
      <c r="E13" s="190" t="s">
        <v>71</v>
      </c>
      <c r="F13" s="190"/>
      <c r="G13" s="190"/>
      <c r="H13" s="190"/>
      <c r="I13" s="125" t="s">
        <v>76</v>
      </c>
      <c r="J13" s="146" t="s">
        <v>68</v>
      </c>
      <c r="K13" s="146" t="s">
        <v>77</v>
      </c>
      <c r="L13" s="148">
        <v>930</v>
      </c>
      <c r="M13" s="149" t="s">
        <v>73</v>
      </c>
      <c r="N13" s="149" t="s">
        <v>22</v>
      </c>
      <c r="O13" s="146">
        <v>7400800200</v>
      </c>
      <c r="P13" s="146">
        <v>200</v>
      </c>
      <c r="Q13" s="146">
        <v>220</v>
      </c>
      <c r="R13" s="147"/>
      <c r="S13" s="147"/>
      <c r="T13" s="172">
        <v>160920.73000000001</v>
      </c>
      <c r="U13" s="172">
        <v>160920.73000000001</v>
      </c>
      <c r="V13" s="172">
        <v>170000</v>
      </c>
      <c r="W13" s="172">
        <v>170000</v>
      </c>
      <c r="X13" s="172">
        <v>170000</v>
      </c>
      <c r="Y13" s="85"/>
      <c r="Z13" s="86"/>
      <c r="AA13" s="87"/>
    </row>
    <row r="14" spans="1:27" s="12" customFormat="1" ht="51">
      <c r="A14" s="194"/>
      <c r="B14" s="191"/>
      <c r="C14" s="191"/>
      <c r="D14" s="191"/>
      <c r="E14" s="191"/>
      <c r="F14" s="191"/>
      <c r="G14" s="191"/>
      <c r="H14" s="191"/>
      <c r="I14" s="125" t="s">
        <v>78</v>
      </c>
      <c r="J14" s="146" t="s">
        <v>68</v>
      </c>
      <c r="K14" s="146" t="s">
        <v>69</v>
      </c>
      <c r="L14" s="146">
        <v>930</v>
      </c>
      <c r="M14" s="149" t="s">
        <v>73</v>
      </c>
      <c r="N14" s="149" t="s">
        <v>22</v>
      </c>
      <c r="O14" s="146">
        <v>7000089204</v>
      </c>
      <c r="P14" s="146">
        <v>800</v>
      </c>
      <c r="Q14" s="146">
        <v>290</v>
      </c>
      <c r="R14" s="147"/>
      <c r="S14" s="147"/>
      <c r="T14" s="172">
        <v>1463101</v>
      </c>
      <c r="U14" s="172">
        <v>1152238</v>
      </c>
      <c r="V14" s="172">
        <v>0</v>
      </c>
      <c r="W14" s="172">
        <v>0</v>
      </c>
      <c r="X14" s="172">
        <v>0</v>
      </c>
      <c r="Y14" s="85"/>
      <c r="Z14" s="86"/>
      <c r="AA14" s="87"/>
    </row>
    <row r="15" spans="1:27" s="12" customFormat="1" ht="51">
      <c r="A15" s="194"/>
      <c r="B15" s="191"/>
      <c r="C15" s="191"/>
      <c r="D15" s="191"/>
      <c r="E15" s="191"/>
      <c r="F15" s="191"/>
      <c r="G15" s="191"/>
      <c r="H15" s="191"/>
      <c r="I15" s="125" t="s">
        <v>79</v>
      </c>
      <c r="J15" s="146" t="s">
        <v>68</v>
      </c>
      <c r="K15" s="146" t="s">
        <v>97</v>
      </c>
      <c r="L15" s="146">
        <v>930</v>
      </c>
      <c r="M15" s="149" t="s">
        <v>73</v>
      </c>
      <c r="N15" s="149" t="s">
        <v>22</v>
      </c>
      <c r="O15" s="146">
        <v>7008920400</v>
      </c>
      <c r="P15" s="146">
        <v>800</v>
      </c>
      <c r="Q15" s="146">
        <v>290</v>
      </c>
      <c r="R15" s="147"/>
      <c r="S15" s="147"/>
      <c r="T15" s="172">
        <v>0</v>
      </c>
      <c r="U15" s="172">
        <v>0</v>
      </c>
      <c r="V15" s="172">
        <v>1262295</v>
      </c>
      <c r="W15" s="172">
        <v>1262295</v>
      </c>
      <c r="X15" s="172">
        <v>1262295</v>
      </c>
      <c r="Y15" s="85"/>
      <c r="Z15" s="86"/>
      <c r="AA15" s="87"/>
    </row>
    <row r="16" spans="1:27" s="12" customFormat="1" ht="51" customHeight="1">
      <c r="A16" s="194"/>
      <c r="B16" s="191"/>
      <c r="C16" s="191"/>
      <c r="D16" s="191"/>
      <c r="E16" s="191"/>
      <c r="F16" s="191"/>
      <c r="G16" s="191"/>
      <c r="H16" s="191"/>
      <c r="I16" s="193" t="s">
        <v>67</v>
      </c>
      <c r="J16" s="181" t="s">
        <v>68</v>
      </c>
      <c r="K16" s="181" t="s">
        <v>69</v>
      </c>
      <c r="L16" s="181">
        <v>930</v>
      </c>
      <c r="M16" s="188" t="s">
        <v>73</v>
      </c>
      <c r="N16" s="188" t="s">
        <v>22</v>
      </c>
      <c r="O16" s="181">
        <v>7400002500</v>
      </c>
      <c r="P16" s="146">
        <v>200</v>
      </c>
      <c r="Q16" s="146">
        <v>220</v>
      </c>
      <c r="R16" s="147"/>
      <c r="S16" s="147"/>
      <c r="T16" s="172">
        <v>558506.89</v>
      </c>
      <c r="U16" s="172">
        <v>558506.89</v>
      </c>
      <c r="V16" s="172">
        <v>0</v>
      </c>
      <c r="W16" s="172">
        <v>0</v>
      </c>
      <c r="X16" s="172">
        <v>0</v>
      </c>
      <c r="Y16" s="85"/>
      <c r="Z16" s="86"/>
      <c r="AA16" s="87"/>
    </row>
    <row r="17" spans="1:27" s="12" customFormat="1" ht="51" customHeight="1">
      <c r="A17" s="194"/>
      <c r="B17" s="191"/>
      <c r="C17" s="191"/>
      <c r="D17" s="191"/>
      <c r="E17" s="191"/>
      <c r="F17" s="191"/>
      <c r="G17" s="191"/>
      <c r="H17" s="191"/>
      <c r="I17" s="194"/>
      <c r="J17" s="196"/>
      <c r="K17" s="196"/>
      <c r="L17" s="182"/>
      <c r="M17" s="189"/>
      <c r="N17" s="189"/>
      <c r="O17" s="182"/>
      <c r="P17" s="146">
        <v>300</v>
      </c>
      <c r="Q17" s="146">
        <v>300</v>
      </c>
      <c r="R17" s="147"/>
      <c r="S17" s="147"/>
      <c r="T17" s="172">
        <v>12000</v>
      </c>
      <c r="U17" s="172">
        <v>12000</v>
      </c>
      <c r="V17" s="172">
        <v>0</v>
      </c>
      <c r="W17" s="172">
        <v>0</v>
      </c>
      <c r="X17" s="172">
        <v>0</v>
      </c>
      <c r="Y17" s="85"/>
      <c r="Z17" s="86"/>
      <c r="AA17" s="87"/>
    </row>
    <row r="18" spans="1:27" s="12" customFormat="1" ht="15">
      <c r="A18" s="194"/>
      <c r="B18" s="191"/>
      <c r="C18" s="191"/>
      <c r="D18" s="191"/>
      <c r="E18" s="191"/>
      <c r="F18" s="191"/>
      <c r="G18" s="191"/>
      <c r="H18" s="191"/>
      <c r="I18" s="195"/>
      <c r="J18" s="182"/>
      <c r="K18" s="182"/>
      <c r="L18" s="146">
        <v>930</v>
      </c>
      <c r="M18" s="149" t="s">
        <v>73</v>
      </c>
      <c r="N18" s="149" t="s">
        <v>22</v>
      </c>
      <c r="O18" s="146">
        <v>7400702500</v>
      </c>
      <c r="P18" s="146">
        <v>200</v>
      </c>
      <c r="Q18" s="146">
        <v>220</v>
      </c>
      <c r="R18" s="147"/>
      <c r="S18" s="147"/>
      <c r="T18" s="172">
        <v>0</v>
      </c>
      <c r="U18" s="172">
        <v>0</v>
      </c>
      <c r="V18" s="172">
        <v>530000</v>
      </c>
      <c r="W18" s="172">
        <v>530000</v>
      </c>
      <c r="X18" s="172">
        <v>530000</v>
      </c>
      <c r="Y18" s="85"/>
      <c r="Z18" s="86"/>
      <c r="AA18" s="87"/>
    </row>
    <row r="19" spans="1:27" s="12" customFormat="1" ht="51">
      <c r="A19" s="195"/>
      <c r="B19" s="192"/>
      <c r="C19" s="192"/>
      <c r="D19" s="192"/>
      <c r="E19" s="192"/>
      <c r="F19" s="192"/>
      <c r="G19" s="192"/>
      <c r="H19" s="192"/>
      <c r="I19" s="125" t="s">
        <v>70</v>
      </c>
      <c r="J19" s="146" t="s">
        <v>68</v>
      </c>
      <c r="K19" s="181" t="s">
        <v>97</v>
      </c>
      <c r="L19" s="146">
        <v>930</v>
      </c>
      <c r="M19" s="149" t="s">
        <v>74</v>
      </c>
      <c r="N19" s="149" t="s">
        <v>21</v>
      </c>
      <c r="O19" s="146">
        <v>7403420600</v>
      </c>
      <c r="P19" s="146">
        <v>200</v>
      </c>
      <c r="Q19" s="146">
        <v>220</v>
      </c>
      <c r="R19" s="147"/>
      <c r="S19" s="147"/>
      <c r="T19" s="172">
        <v>213536.77</v>
      </c>
      <c r="U19" s="172">
        <v>213536.77</v>
      </c>
      <c r="V19" s="172">
        <v>360000</v>
      </c>
      <c r="W19" s="172">
        <v>300000</v>
      </c>
      <c r="X19" s="172">
        <v>300000</v>
      </c>
      <c r="Y19" s="85"/>
      <c r="Z19" s="86"/>
      <c r="AA19" s="87"/>
    </row>
    <row r="20" spans="1:27" s="12" customFormat="1" ht="15">
      <c r="A20" s="193" t="s">
        <v>80</v>
      </c>
      <c r="B20" s="190">
        <v>5006</v>
      </c>
      <c r="C20" s="190" t="s">
        <v>63</v>
      </c>
      <c r="D20" s="190" t="s">
        <v>104</v>
      </c>
      <c r="E20" s="190" t="s">
        <v>71</v>
      </c>
      <c r="F20" s="190"/>
      <c r="G20" s="190"/>
      <c r="H20" s="190"/>
      <c r="I20" s="193" t="s">
        <v>81</v>
      </c>
      <c r="J20" s="181" t="s">
        <v>82</v>
      </c>
      <c r="K20" s="196"/>
      <c r="L20" s="146">
        <v>930</v>
      </c>
      <c r="M20" s="149" t="s">
        <v>83</v>
      </c>
      <c r="N20" s="149" t="s">
        <v>84</v>
      </c>
      <c r="O20" s="146" t="s">
        <v>85</v>
      </c>
      <c r="P20" s="146">
        <v>400</v>
      </c>
      <c r="Q20" s="146">
        <v>300</v>
      </c>
      <c r="R20" s="147"/>
      <c r="S20" s="147"/>
      <c r="T20" s="172">
        <v>57615.72</v>
      </c>
      <c r="U20" s="172">
        <v>57615.72</v>
      </c>
      <c r="V20" s="172">
        <v>0</v>
      </c>
      <c r="W20" s="172">
        <v>0</v>
      </c>
      <c r="X20" s="172">
        <v>0</v>
      </c>
      <c r="Y20" s="85"/>
      <c r="Z20" s="86"/>
      <c r="AA20" s="87"/>
    </row>
    <row r="21" spans="1:27" s="12" customFormat="1" ht="15">
      <c r="A21" s="194"/>
      <c r="B21" s="191"/>
      <c r="C21" s="191"/>
      <c r="D21" s="191"/>
      <c r="E21" s="191"/>
      <c r="F21" s="191"/>
      <c r="G21" s="191"/>
      <c r="H21" s="191"/>
      <c r="I21" s="194"/>
      <c r="J21" s="196"/>
      <c r="K21" s="196"/>
      <c r="L21" s="146">
        <v>930</v>
      </c>
      <c r="M21" s="149" t="s">
        <v>83</v>
      </c>
      <c r="N21" s="149" t="s">
        <v>84</v>
      </c>
      <c r="O21" s="146">
        <v>8600588880</v>
      </c>
      <c r="P21" s="146">
        <v>200</v>
      </c>
      <c r="Q21" s="146">
        <v>220</v>
      </c>
      <c r="R21" s="147"/>
      <c r="S21" s="147"/>
      <c r="T21" s="172">
        <v>1250000</v>
      </c>
      <c r="U21" s="172">
        <v>1250000</v>
      </c>
      <c r="V21" s="172">
        <v>0</v>
      </c>
      <c r="W21" s="172">
        <v>0</v>
      </c>
      <c r="X21" s="172">
        <v>0</v>
      </c>
      <c r="Y21" s="85"/>
      <c r="Z21" s="86"/>
      <c r="AA21" s="87"/>
    </row>
    <row r="22" spans="1:27" s="12" customFormat="1" ht="15">
      <c r="A22" s="194"/>
      <c r="B22" s="191"/>
      <c r="C22" s="191"/>
      <c r="D22" s="191"/>
      <c r="E22" s="191"/>
      <c r="F22" s="191"/>
      <c r="G22" s="191"/>
      <c r="H22" s="191"/>
      <c r="I22" s="194"/>
      <c r="J22" s="196"/>
      <c r="K22" s="196"/>
      <c r="L22" s="146">
        <v>930</v>
      </c>
      <c r="M22" s="149" t="s">
        <v>83</v>
      </c>
      <c r="N22" s="149" t="s">
        <v>84</v>
      </c>
      <c r="O22" s="146" t="s">
        <v>86</v>
      </c>
      <c r="P22" s="146">
        <v>200</v>
      </c>
      <c r="Q22" s="146">
        <v>220</v>
      </c>
      <c r="R22" s="147"/>
      <c r="S22" s="147"/>
      <c r="T22" s="172">
        <v>2.92</v>
      </c>
      <c r="U22" s="172">
        <v>0</v>
      </c>
      <c r="V22" s="172">
        <v>0</v>
      </c>
      <c r="W22" s="172">
        <v>0</v>
      </c>
      <c r="X22" s="172">
        <v>0</v>
      </c>
      <c r="Y22" s="85"/>
      <c r="Z22" s="86"/>
      <c r="AA22" s="87"/>
    </row>
    <row r="23" spans="1:27" s="12" customFormat="1" ht="15">
      <c r="A23" s="194"/>
      <c r="B23" s="191"/>
      <c r="C23" s="191"/>
      <c r="D23" s="191"/>
      <c r="E23" s="191"/>
      <c r="F23" s="191"/>
      <c r="G23" s="191"/>
      <c r="H23" s="191"/>
      <c r="I23" s="194"/>
      <c r="J23" s="196"/>
      <c r="K23" s="196"/>
      <c r="L23" s="146">
        <v>930</v>
      </c>
      <c r="M23" s="149" t="s">
        <v>83</v>
      </c>
      <c r="N23" s="149" t="s">
        <v>84</v>
      </c>
      <c r="O23" s="146" t="s">
        <v>86</v>
      </c>
      <c r="P23" s="146">
        <v>400</v>
      </c>
      <c r="Q23" s="146">
        <v>300</v>
      </c>
      <c r="R23" s="147"/>
      <c r="S23" s="147"/>
      <c r="T23" s="172">
        <v>43934387.079999998</v>
      </c>
      <c r="U23" s="172">
        <v>43934387.079999998</v>
      </c>
      <c r="V23" s="172">
        <v>0</v>
      </c>
      <c r="W23" s="172">
        <v>0</v>
      </c>
      <c r="X23" s="172">
        <v>0</v>
      </c>
      <c r="Y23" s="85"/>
      <c r="Z23" s="86"/>
      <c r="AA23" s="87"/>
    </row>
    <row r="24" spans="1:27" s="12" customFormat="1" ht="15">
      <c r="A24" s="194"/>
      <c r="B24" s="191"/>
      <c r="C24" s="191"/>
      <c r="D24" s="191"/>
      <c r="E24" s="191"/>
      <c r="F24" s="191"/>
      <c r="G24" s="191"/>
      <c r="H24" s="191"/>
      <c r="I24" s="195"/>
      <c r="J24" s="182"/>
      <c r="K24" s="182"/>
      <c r="L24" s="146">
        <v>930</v>
      </c>
      <c r="M24" s="149" t="s">
        <v>83</v>
      </c>
      <c r="N24" s="149" t="s">
        <v>84</v>
      </c>
      <c r="O24" s="146" t="s">
        <v>87</v>
      </c>
      <c r="P24" s="146">
        <v>200</v>
      </c>
      <c r="Q24" s="146">
        <v>220</v>
      </c>
      <c r="R24" s="147"/>
      <c r="S24" s="147"/>
      <c r="T24" s="172">
        <v>154809.99</v>
      </c>
      <c r="U24" s="172">
        <v>154809.99</v>
      </c>
      <c r="V24" s="172">
        <v>0</v>
      </c>
      <c r="W24" s="172">
        <v>0</v>
      </c>
      <c r="X24" s="172">
        <v>0</v>
      </c>
      <c r="Y24" s="85"/>
      <c r="Z24" s="86"/>
      <c r="AA24" s="87"/>
    </row>
    <row r="25" spans="1:27" s="12" customFormat="1" ht="51" customHeight="1">
      <c r="A25" s="194"/>
      <c r="B25" s="191"/>
      <c r="C25" s="191"/>
      <c r="D25" s="191"/>
      <c r="E25" s="191"/>
      <c r="F25" s="191"/>
      <c r="G25" s="191"/>
      <c r="H25" s="191"/>
      <c r="I25" s="193" t="s">
        <v>88</v>
      </c>
      <c r="J25" s="181" t="s">
        <v>82</v>
      </c>
      <c r="K25" s="181" t="s">
        <v>89</v>
      </c>
      <c r="L25" s="146">
        <v>930</v>
      </c>
      <c r="M25" s="149" t="s">
        <v>83</v>
      </c>
      <c r="N25" s="149" t="s">
        <v>84</v>
      </c>
      <c r="O25" s="146" t="s">
        <v>87</v>
      </c>
      <c r="P25" s="146">
        <v>400</v>
      </c>
      <c r="Q25" s="146">
        <v>300</v>
      </c>
      <c r="R25" s="147"/>
      <c r="S25" s="147"/>
      <c r="T25" s="172">
        <v>2213445.1</v>
      </c>
      <c r="U25" s="172">
        <v>2213445.1</v>
      </c>
      <c r="V25" s="172">
        <v>0</v>
      </c>
      <c r="W25" s="172">
        <v>0</v>
      </c>
      <c r="X25" s="172">
        <v>0</v>
      </c>
      <c r="Y25" s="85"/>
      <c r="Z25" s="86"/>
      <c r="AA25" s="87"/>
    </row>
    <row r="26" spans="1:27" s="12" customFormat="1" ht="15">
      <c r="A26" s="194"/>
      <c r="B26" s="191"/>
      <c r="C26" s="191"/>
      <c r="D26" s="191"/>
      <c r="E26" s="191"/>
      <c r="F26" s="191"/>
      <c r="G26" s="191"/>
      <c r="H26" s="191"/>
      <c r="I26" s="194"/>
      <c r="J26" s="196"/>
      <c r="K26" s="196"/>
      <c r="L26" s="146">
        <v>930</v>
      </c>
      <c r="M26" s="149" t="s">
        <v>83</v>
      </c>
      <c r="N26" s="149" t="s">
        <v>84</v>
      </c>
      <c r="O26" s="146" t="s">
        <v>90</v>
      </c>
      <c r="P26" s="146">
        <v>400</v>
      </c>
      <c r="Q26" s="146">
        <v>300</v>
      </c>
      <c r="R26" s="147"/>
      <c r="S26" s="147"/>
      <c r="T26" s="172">
        <v>9965470</v>
      </c>
      <c r="U26" s="172">
        <v>9965468.8699999992</v>
      </c>
      <c r="V26" s="172">
        <v>0</v>
      </c>
      <c r="W26" s="172">
        <v>0</v>
      </c>
      <c r="X26" s="172">
        <v>0</v>
      </c>
      <c r="Y26" s="85"/>
      <c r="Z26" s="86"/>
      <c r="AA26" s="87"/>
    </row>
    <row r="27" spans="1:27" s="12" customFormat="1" ht="15">
      <c r="A27" s="194"/>
      <c r="B27" s="191"/>
      <c r="C27" s="191"/>
      <c r="D27" s="191"/>
      <c r="E27" s="191"/>
      <c r="F27" s="191"/>
      <c r="G27" s="191"/>
      <c r="H27" s="191"/>
      <c r="I27" s="194"/>
      <c r="J27" s="196"/>
      <c r="K27" s="196"/>
      <c r="L27" s="146">
        <v>930</v>
      </c>
      <c r="M27" s="149" t="s">
        <v>83</v>
      </c>
      <c r="N27" s="149" t="s">
        <v>84</v>
      </c>
      <c r="O27" s="146" t="s">
        <v>251</v>
      </c>
      <c r="P27" s="146">
        <v>400</v>
      </c>
      <c r="Q27" s="146">
        <v>300</v>
      </c>
      <c r="R27" s="147"/>
      <c r="S27" s="147"/>
      <c r="T27" s="172">
        <v>0</v>
      </c>
      <c r="U27" s="172">
        <v>0</v>
      </c>
      <c r="V27" s="172">
        <v>0</v>
      </c>
      <c r="W27" s="172">
        <v>8139500</v>
      </c>
      <c r="X27" s="172">
        <v>0</v>
      </c>
      <c r="Y27" s="85"/>
      <c r="Z27" s="86"/>
      <c r="AA27" s="87"/>
    </row>
    <row r="28" spans="1:27" s="12" customFormat="1" ht="15">
      <c r="A28" s="194"/>
      <c r="B28" s="191"/>
      <c r="C28" s="191"/>
      <c r="D28" s="191"/>
      <c r="E28" s="191"/>
      <c r="F28" s="191"/>
      <c r="G28" s="191"/>
      <c r="H28" s="191"/>
      <c r="I28" s="194"/>
      <c r="J28" s="196"/>
      <c r="K28" s="196"/>
      <c r="L28" s="146">
        <v>930</v>
      </c>
      <c r="M28" s="149" t="s">
        <v>83</v>
      </c>
      <c r="N28" s="149" t="s">
        <v>83</v>
      </c>
      <c r="O28" s="146">
        <v>8320000202</v>
      </c>
      <c r="P28" s="146">
        <v>200</v>
      </c>
      <c r="Q28" s="146">
        <v>220</v>
      </c>
      <c r="R28" s="147"/>
      <c r="S28" s="147"/>
      <c r="T28" s="172">
        <v>99280</v>
      </c>
      <c r="U28" s="172">
        <v>99280</v>
      </c>
      <c r="V28" s="172">
        <v>0</v>
      </c>
      <c r="W28" s="172">
        <v>0</v>
      </c>
      <c r="X28" s="172">
        <v>0</v>
      </c>
      <c r="Y28" s="85"/>
      <c r="Z28" s="86"/>
      <c r="AA28" s="87"/>
    </row>
    <row r="29" spans="1:27" s="12" customFormat="1" ht="15">
      <c r="A29" s="194"/>
      <c r="B29" s="191"/>
      <c r="C29" s="191"/>
      <c r="D29" s="191"/>
      <c r="E29" s="191"/>
      <c r="F29" s="191"/>
      <c r="G29" s="191"/>
      <c r="H29" s="191"/>
      <c r="I29" s="194"/>
      <c r="J29" s="196"/>
      <c r="K29" s="196"/>
      <c r="L29" s="146">
        <v>930</v>
      </c>
      <c r="M29" s="149" t="s">
        <v>83</v>
      </c>
      <c r="N29" s="149" t="s">
        <v>83</v>
      </c>
      <c r="O29" s="146">
        <v>8320702800</v>
      </c>
      <c r="P29" s="146">
        <v>200</v>
      </c>
      <c r="Q29" s="146">
        <v>220</v>
      </c>
      <c r="R29" s="147"/>
      <c r="S29" s="147"/>
      <c r="T29" s="172">
        <v>0</v>
      </c>
      <c r="U29" s="172">
        <v>0</v>
      </c>
      <c r="V29" s="172">
        <v>179695.2</v>
      </c>
      <c r="W29" s="172">
        <v>0</v>
      </c>
      <c r="X29" s="172">
        <v>0</v>
      </c>
      <c r="Y29" s="85"/>
      <c r="Z29" s="86"/>
      <c r="AA29" s="87"/>
    </row>
    <row r="30" spans="1:27" s="12" customFormat="1" ht="15">
      <c r="A30" s="194"/>
      <c r="B30" s="191"/>
      <c r="C30" s="191"/>
      <c r="D30" s="191"/>
      <c r="E30" s="191"/>
      <c r="F30" s="191"/>
      <c r="G30" s="191"/>
      <c r="H30" s="191"/>
      <c r="I30" s="194"/>
      <c r="J30" s="196"/>
      <c r="K30" s="196"/>
      <c r="L30" s="181">
        <v>930</v>
      </c>
      <c r="M30" s="188" t="s">
        <v>83</v>
      </c>
      <c r="N30" s="188" t="s">
        <v>84</v>
      </c>
      <c r="O30" s="181">
        <v>8320310500</v>
      </c>
      <c r="P30" s="181">
        <v>200</v>
      </c>
      <c r="Q30" s="146">
        <v>220</v>
      </c>
      <c r="R30" s="147"/>
      <c r="S30" s="147"/>
      <c r="T30" s="172">
        <v>0</v>
      </c>
      <c r="U30" s="172">
        <v>0</v>
      </c>
      <c r="V30" s="172">
        <v>650000</v>
      </c>
      <c r="W30" s="172">
        <v>0</v>
      </c>
      <c r="X30" s="172">
        <v>0</v>
      </c>
      <c r="Y30" s="85"/>
      <c r="Z30" s="86"/>
      <c r="AA30" s="87"/>
    </row>
    <row r="31" spans="1:27" s="12" customFormat="1" ht="15">
      <c r="A31" s="194"/>
      <c r="B31" s="191"/>
      <c r="C31" s="191"/>
      <c r="D31" s="191"/>
      <c r="E31" s="191"/>
      <c r="F31" s="191"/>
      <c r="G31" s="191"/>
      <c r="H31" s="191"/>
      <c r="I31" s="194"/>
      <c r="J31" s="196"/>
      <c r="K31" s="196"/>
      <c r="L31" s="182"/>
      <c r="M31" s="189"/>
      <c r="N31" s="189"/>
      <c r="O31" s="182"/>
      <c r="P31" s="182"/>
      <c r="Q31" s="146">
        <v>300</v>
      </c>
      <c r="R31" s="147"/>
      <c r="S31" s="147"/>
      <c r="T31" s="172">
        <v>0</v>
      </c>
      <c r="U31" s="172">
        <v>0</v>
      </c>
      <c r="V31" s="172">
        <v>1131500</v>
      </c>
      <c r="W31" s="172">
        <v>0</v>
      </c>
      <c r="X31" s="172">
        <v>0</v>
      </c>
      <c r="Y31" s="85"/>
      <c r="Z31" s="86"/>
      <c r="AA31" s="87"/>
    </row>
    <row r="32" spans="1:27" s="12" customFormat="1" ht="15">
      <c r="A32" s="194"/>
      <c r="B32" s="191"/>
      <c r="C32" s="191"/>
      <c r="D32" s="191"/>
      <c r="E32" s="191"/>
      <c r="F32" s="191"/>
      <c r="G32" s="191"/>
      <c r="H32" s="191"/>
      <c r="I32" s="194"/>
      <c r="J32" s="196"/>
      <c r="K32" s="196"/>
      <c r="L32" s="146">
        <v>930</v>
      </c>
      <c r="M32" s="149" t="s">
        <v>83</v>
      </c>
      <c r="N32" s="149" t="s">
        <v>84</v>
      </c>
      <c r="O32" s="146">
        <v>9903510500</v>
      </c>
      <c r="P32" s="146">
        <v>200</v>
      </c>
      <c r="Q32" s="146">
        <v>220</v>
      </c>
      <c r="R32" s="147"/>
      <c r="S32" s="147"/>
      <c r="T32" s="172">
        <v>176000</v>
      </c>
      <c r="U32" s="172">
        <v>92400</v>
      </c>
      <c r="V32" s="172">
        <v>0</v>
      </c>
      <c r="W32" s="172">
        <v>0</v>
      </c>
      <c r="X32" s="172">
        <v>0</v>
      </c>
      <c r="Y32" s="85"/>
      <c r="Z32" s="86"/>
      <c r="AA32" s="87"/>
    </row>
    <row r="33" spans="1:68" s="12" customFormat="1" ht="15">
      <c r="A33" s="195"/>
      <c r="B33" s="192"/>
      <c r="C33" s="192"/>
      <c r="D33" s="192"/>
      <c r="E33" s="192"/>
      <c r="F33" s="192"/>
      <c r="G33" s="192"/>
      <c r="H33" s="192"/>
      <c r="I33" s="195"/>
      <c r="J33" s="182"/>
      <c r="K33" s="182"/>
      <c r="L33" s="146">
        <v>930</v>
      </c>
      <c r="M33" s="149" t="s">
        <v>83</v>
      </c>
      <c r="N33" s="149" t="s">
        <v>84</v>
      </c>
      <c r="O33" s="146">
        <v>9903510500</v>
      </c>
      <c r="P33" s="146">
        <v>800</v>
      </c>
      <c r="Q33" s="146">
        <v>240</v>
      </c>
      <c r="R33" s="147"/>
      <c r="S33" s="147"/>
      <c r="T33" s="172">
        <v>230000</v>
      </c>
      <c r="U33" s="172">
        <v>230000</v>
      </c>
      <c r="V33" s="172">
        <v>0</v>
      </c>
      <c r="W33" s="172">
        <v>0</v>
      </c>
      <c r="X33" s="172">
        <v>0</v>
      </c>
      <c r="Y33" s="85"/>
      <c r="Z33" s="86"/>
      <c r="AA33" s="87"/>
    </row>
    <row r="34" spans="1:68" s="12" customFormat="1" ht="55.5" customHeight="1">
      <c r="A34" s="193" t="s">
        <v>91</v>
      </c>
      <c r="B34" s="190">
        <v>5008</v>
      </c>
      <c r="C34" s="190" t="s">
        <v>63</v>
      </c>
      <c r="D34" s="190" t="s">
        <v>105</v>
      </c>
      <c r="E34" s="190" t="s">
        <v>71</v>
      </c>
      <c r="F34" s="190"/>
      <c r="G34" s="190"/>
      <c r="H34" s="190"/>
      <c r="I34" s="125" t="s">
        <v>92</v>
      </c>
      <c r="J34" s="146" t="s">
        <v>93</v>
      </c>
      <c r="K34" s="146" t="s">
        <v>94</v>
      </c>
      <c r="L34" s="146">
        <v>930</v>
      </c>
      <c r="M34" s="149" t="s">
        <v>74</v>
      </c>
      <c r="N34" s="149" t="s">
        <v>98</v>
      </c>
      <c r="O34" s="146">
        <v>8503150601</v>
      </c>
      <c r="P34" s="146">
        <v>200</v>
      </c>
      <c r="Q34" s="146">
        <v>220</v>
      </c>
      <c r="R34" s="147"/>
      <c r="S34" s="147"/>
      <c r="T34" s="172">
        <v>16323612.699999999</v>
      </c>
      <c r="U34" s="172">
        <v>16286436.800000001</v>
      </c>
      <c r="V34" s="172">
        <v>13954860.640000001</v>
      </c>
      <c r="W34" s="172">
        <v>14755874</v>
      </c>
      <c r="X34" s="172">
        <v>13648552</v>
      </c>
      <c r="Y34" s="104"/>
      <c r="Z34" s="105"/>
      <c r="AA34" s="106"/>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row>
    <row r="35" spans="1:68" s="12" customFormat="1" ht="38.25" customHeight="1">
      <c r="A35" s="194"/>
      <c r="B35" s="191"/>
      <c r="C35" s="191"/>
      <c r="D35" s="191"/>
      <c r="E35" s="191"/>
      <c r="F35" s="191"/>
      <c r="G35" s="191"/>
      <c r="H35" s="191"/>
      <c r="I35" s="193" t="s">
        <v>95</v>
      </c>
      <c r="J35" s="181" t="s">
        <v>93</v>
      </c>
      <c r="K35" s="181" t="s">
        <v>69</v>
      </c>
      <c r="L35" s="181">
        <v>930</v>
      </c>
      <c r="M35" s="188" t="s">
        <v>74</v>
      </c>
      <c r="N35" s="188" t="s">
        <v>98</v>
      </c>
      <c r="O35" s="146">
        <v>8503150602</v>
      </c>
      <c r="P35" s="146">
        <v>200</v>
      </c>
      <c r="Q35" s="146">
        <v>220</v>
      </c>
      <c r="R35" s="147"/>
      <c r="S35" s="147"/>
      <c r="T35" s="172">
        <v>1458182.13</v>
      </c>
      <c r="U35" s="172">
        <v>1407547.36</v>
      </c>
      <c r="V35" s="172">
        <v>4266000</v>
      </c>
      <c r="W35" s="172">
        <v>2256000</v>
      </c>
      <c r="X35" s="172">
        <v>2016000</v>
      </c>
      <c r="Y35" s="104"/>
      <c r="Z35" s="105"/>
      <c r="AA35" s="106"/>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row>
    <row r="36" spans="1:68" s="12" customFormat="1" ht="38.25" customHeight="1">
      <c r="A36" s="194"/>
      <c r="B36" s="191"/>
      <c r="C36" s="191"/>
      <c r="D36" s="191"/>
      <c r="E36" s="191"/>
      <c r="F36" s="191"/>
      <c r="G36" s="191"/>
      <c r="H36" s="191"/>
      <c r="I36" s="194"/>
      <c r="J36" s="196"/>
      <c r="K36" s="196"/>
      <c r="L36" s="196"/>
      <c r="M36" s="201"/>
      <c r="N36" s="201"/>
      <c r="O36" s="146">
        <v>8503150603</v>
      </c>
      <c r="P36" s="146">
        <v>200</v>
      </c>
      <c r="Q36" s="146">
        <v>220</v>
      </c>
      <c r="R36" s="147"/>
      <c r="S36" s="147"/>
      <c r="T36" s="172">
        <v>146472.22</v>
      </c>
      <c r="U36" s="172">
        <v>146472.22</v>
      </c>
      <c r="V36" s="172">
        <v>1162250</v>
      </c>
      <c r="W36" s="172">
        <v>948555</v>
      </c>
      <c r="X36" s="172">
        <v>989846</v>
      </c>
      <c r="Y36" s="104"/>
      <c r="Z36" s="105"/>
      <c r="AA36" s="106"/>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row>
    <row r="37" spans="1:68" s="12" customFormat="1" ht="26.25" customHeight="1">
      <c r="A37" s="194"/>
      <c r="B37" s="191"/>
      <c r="C37" s="191"/>
      <c r="D37" s="191"/>
      <c r="E37" s="191"/>
      <c r="F37" s="191"/>
      <c r="G37" s="191"/>
      <c r="H37" s="191"/>
      <c r="I37" s="195"/>
      <c r="J37" s="182"/>
      <c r="K37" s="182"/>
      <c r="L37" s="182"/>
      <c r="M37" s="189"/>
      <c r="N37" s="189"/>
      <c r="O37" s="146" t="s">
        <v>99</v>
      </c>
      <c r="P37" s="146">
        <v>200</v>
      </c>
      <c r="Q37" s="146">
        <v>220</v>
      </c>
      <c r="R37" s="147"/>
      <c r="S37" s="147"/>
      <c r="T37" s="172">
        <v>550162.18000000005</v>
      </c>
      <c r="U37" s="172">
        <v>550162.18000000005</v>
      </c>
      <c r="V37" s="172">
        <v>0</v>
      </c>
      <c r="W37" s="172">
        <v>0</v>
      </c>
      <c r="X37" s="172">
        <v>0</v>
      </c>
      <c r="Y37" s="104"/>
      <c r="Z37" s="105"/>
      <c r="AA37" s="106"/>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row>
    <row r="38" spans="1:68" s="12" customFormat="1" ht="71.25" customHeight="1">
      <c r="A38" s="195"/>
      <c r="B38" s="192"/>
      <c r="C38" s="192"/>
      <c r="D38" s="192"/>
      <c r="E38" s="192"/>
      <c r="F38" s="192"/>
      <c r="G38" s="192"/>
      <c r="H38" s="192"/>
      <c r="I38" s="165" t="s">
        <v>96</v>
      </c>
      <c r="J38" s="166" t="s">
        <v>93</v>
      </c>
      <c r="K38" s="146" t="s">
        <v>97</v>
      </c>
      <c r="L38" s="146">
        <v>930</v>
      </c>
      <c r="M38" s="149" t="s">
        <v>74</v>
      </c>
      <c r="N38" s="149" t="s">
        <v>98</v>
      </c>
      <c r="O38" s="146" t="s">
        <v>100</v>
      </c>
      <c r="P38" s="146">
        <v>200</v>
      </c>
      <c r="Q38" s="146">
        <v>220</v>
      </c>
      <c r="R38" s="147"/>
      <c r="S38" s="147"/>
      <c r="T38" s="172">
        <v>9282300</v>
      </c>
      <c r="U38" s="172">
        <v>9060014.3100000005</v>
      </c>
      <c r="V38" s="172">
        <v>0</v>
      </c>
      <c r="W38" s="172">
        <v>0</v>
      </c>
      <c r="X38" s="172">
        <v>0</v>
      </c>
      <c r="Y38" s="104"/>
      <c r="Z38" s="105"/>
      <c r="AA38" s="106"/>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row>
    <row r="39" spans="1:68" s="12" customFormat="1" ht="129.75" customHeight="1">
      <c r="A39" s="125" t="s">
        <v>101</v>
      </c>
      <c r="B39" s="92">
        <v>5009</v>
      </c>
      <c r="C39" s="92" t="s">
        <v>63</v>
      </c>
      <c r="D39" s="92" t="s">
        <v>106</v>
      </c>
      <c r="E39" s="92" t="s">
        <v>71</v>
      </c>
      <c r="F39" s="92"/>
      <c r="G39" s="92"/>
      <c r="H39" s="92"/>
      <c r="I39" s="125" t="s">
        <v>88</v>
      </c>
      <c r="J39" s="146" t="s">
        <v>82</v>
      </c>
      <c r="K39" s="146" t="s">
        <v>89</v>
      </c>
      <c r="L39" s="146">
        <v>930</v>
      </c>
      <c r="M39" s="149" t="s">
        <v>83</v>
      </c>
      <c r="N39" s="149" t="s">
        <v>73</v>
      </c>
      <c r="O39" s="146">
        <v>8320320900</v>
      </c>
      <c r="P39" s="146">
        <v>200</v>
      </c>
      <c r="Q39" s="146">
        <v>300</v>
      </c>
      <c r="R39" s="147"/>
      <c r="S39" s="147"/>
      <c r="T39" s="172">
        <v>0</v>
      </c>
      <c r="U39" s="172">
        <v>0</v>
      </c>
      <c r="V39" s="172">
        <v>10000</v>
      </c>
      <c r="W39" s="172">
        <v>0</v>
      </c>
      <c r="X39" s="172">
        <v>0</v>
      </c>
      <c r="Y39" s="104"/>
      <c r="Z39" s="105"/>
      <c r="AA39" s="106"/>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row>
    <row r="40" spans="1:68" s="12" customFormat="1" ht="71.25" customHeight="1">
      <c r="A40" s="126" t="s">
        <v>107</v>
      </c>
      <c r="B40" s="108">
        <v>5012</v>
      </c>
      <c r="C40" s="108" t="s">
        <v>63</v>
      </c>
      <c r="D40" s="108" t="s">
        <v>108</v>
      </c>
      <c r="E40" s="108" t="s">
        <v>71</v>
      </c>
      <c r="F40" s="108"/>
      <c r="G40" s="108"/>
      <c r="H40" s="108"/>
      <c r="I40" s="125" t="s">
        <v>109</v>
      </c>
      <c r="J40" s="146" t="s">
        <v>65</v>
      </c>
      <c r="K40" s="146" t="s">
        <v>110</v>
      </c>
      <c r="L40" s="146">
        <v>930</v>
      </c>
      <c r="M40" s="149" t="s">
        <v>74</v>
      </c>
      <c r="N40" s="149" t="s">
        <v>113</v>
      </c>
      <c r="O40" s="146">
        <v>7600002600</v>
      </c>
      <c r="P40" s="146">
        <v>200</v>
      </c>
      <c r="Q40" s="146">
        <v>220</v>
      </c>
      <c r="R40" s="147"/>
      <c r="S40" s="147"/>
      <c r="T40" s="172">
        <v>3422984.5</v>
      </c>
      <c r="U40" s="172">
        <v>3422984.5</v>
      </c>
      <c r="V40" s="172">
        <v>0</v>
      </c>
      <c r="W40" s="172">
        <v>0</v>
      </c>
      <c r="X40" s="172">
        <v>0</v>
      </c>
      <c r="Y40" s="104"/>
      <c r="Z40" s="105"/>
      <c r="AA40" s="106"/>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row>
    <row r="41" spans="1:68" s="12" customFormat="1" ht="38.25">
      <c r="A41" s="127"/>
      <c r="B41" s="109"/>
      <c r="C41" s="109"/>
      <c r="D41" s="109"/>
      <c r="E41" s="109"/>
      <c r="F41" s="109"/>
      <c r="G41" s="109"/>
      <c r="H41" s="109"/>
      <c r="I41" s="125" t="s">
        <v>111</v>
      </c>
      <c r="J41" s="150" t="s">
        <v>68</v>
      </c>
      <c r="K41" s="146" t="s">
        <v>69</v>
      </c>
      <c r="L41" s="181">
        <v>930</v>
      </c>
      <c r="M41" s="188" t="s">
        <v>74</v>
      </c>
      <c r="N41" s="188" t="s">
        <v>113</v>
      </c>
      <c r="O41" s="181">
        <v>7600702600</v>
      </c>
      <c r="P41" s="181">
        <v>200</v>
      </c>
      <c r="Q41" s="181">
        <v>220</v>
      </c>
      <c r="R41" s="122"/>
      <c r="S41" s="122"/>
      <c r="T41" s="202">
        <v>0</v>
      </c>
      <c r="U41" s="202">
        <v>0</v>
      </c>
      <c r="V41" s="202">
        <v>3600000</v>
      </c>
      <c r="W41" s="202">
        <v>3600000</v>
      </c>
      <c r="X41" s="202">
        <v>3600000</v>
      </c>
      <c r="Y41" s="104"/>
      <c r="Z41" s="105"/>
      <c r="AA41" s="106"/>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row>
    <row r="42" spans="1:68" s="12" customFormat="1" ht="38.25">
      <c r="A42" s="128"/>
      <c r="B42" s="110"/>
      <c r="C42" s="110"/>
      <c r="D42" s="110"/>
      <c r="E42" s="110"/>
      <c r="F42" s="110"/>
      <c r="G42" s="110"/>
      <c r="H42" s="110"/>
      <c r="I42" s="125" t="s">
        <v>112</v>
      </c>
      <c r="J42" s="150" t="s">
        <v>68</v>
      </c>
      <c r="K42" s="146" t="s">
        <v>97</v>
      </c>
      <c r="L42" s="182"/>
      <c r="M42" s="189"/>
      <c r="N42" s="189"/>
      <c r="O42" s="182"/>
      <c r="P42" s="182"/>
      <c r="Q42" s="182"/>
      <c r="R42" s="147"/>
      <c r="S42" s="147"/>
      <c r="T42" s="203"/>
      <c r="U42" s="203"/>
      <c r="V42" s="203"/>
      <c r="W42" s="203"/>
      <c r="X42" s="203"/>
      <c r="Y42" s="104"/>
      <c r="Z42" s="105"/>
      <c r="AA42" s="106"/>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row>
    <row r="43" spans="1:68" s="12" customFormat="1" ht="63.75" customHeight="1">
      <c r="A43" s="193" t="s">
        <v>114</v>
      </c>
      <c r="B43" s="190">
        <v>5018</v>
      </c>
      <c r="C43" s="190" t="s">
        <v>63</v>
      </c>
      <c r="D43" s="190" t="s">
        <v>115</v>
      </c>
      <c r="E43" s="190" t="s">
        <v>71</v>
      </c>
      <c r="F43" s="190"/>
      <c r="G43" s="190"/>
      <c r="H43" s="190"/>
      <c r="I43" s="193" t="s">
        <v>116</v>
      </c>
      <c r="J43" s="181" t="s">
        <v>68</v>
      </c>
      <c r="K43" s="181" t="s">
        <v>117</v>
      </c>
      <c r="L43" s="146">
        <v>930</v>
      </c>
      <c r="M43" s="149" t="s">
        <v>83</v>
      </c>
      <c r="N43" s="149" t="s">
        <v>73</v>
      </c>
      <c r="O43" s="146">
        <v>7900002700</v>
      </c>
      <c r="P43" s="146">
        <v>200</v>
      </c>
      <c r="Q43" s="146">
        <v>220</v>
      </c>
      <c r="R43" s="147"/>
      <c r="S43" s="147"/>
      <c r="T43" s="172">
        <v>2580</v>
      </c>
      <c r="U43" s="172">
        <v>2580</v>
      </c>
      <c r="V43" s="172">
        <v>0</v>
      </c>
      <c r="W43" s="172">
        <v>0</v>
      </c>
      <c r="X43" s="172">
        <v>0</v>
      </c>
      <c r="Y43" s="104"/>
      <c r="Z43" s="105"/>
      <c r="AA43" s="106"/>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row>
    <row r="44" spans="1:68" s="12" customFormat="1" ht="63.75" customHeight="1">
      <c r="A44" s="194"/>
      <c r="B44" s="191"/>
      <c r="C44" s="191"/>
      <c r="D44" s="191"/>
      <c r="E44" s="191"/>
      <c r="F44" s="191"/>
      <c r="G44" s="191"/>
      <c r="H44" s="191"/>
      <c r="I44" s="194"/>
      <c r="J44" s="196"/>
      <c r="K44" s="196"/>
      <c r="L44" s="146">
        <v>930</v>
      </c>
      <c r="M44" s="149" t="s">
        <v>83</v>
      </c>
      <c r="N44" s="149" t="s">
        <v>84</v>
      </c>
      <c r="O44" s="146">
        <v>9903510500</v>
      </c>
      <c r="P44" s="146">
        <v>200</v>
      </c>
      <c r="Q44" s="146">
        <v>300</v>
      </c>
      <c r="R44" s="147"/>
      <c r="S44" s="147"/>
      <c r="T44" s="172">
        <v>44817.37</v>
      </c>
      <c r="U44" s="172">
        <v>44817.37</v>
      </c>
      <c r="V44" s="172">
        <v>0</v>
      </c>
      <c r="W44" s="172">
        <v>0</v>
      </c>
      <c r="X44" s="172">
        <v>0</v>
      </c>
      <c r="Y44" s="104"/>
      <c r="Z44" s="105"/>
      <c r="AA44" s="106"/>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row>
    <row r="45" spans="1:68" s="12" customFormat="1" ht="15">
      <c r="A45" s="194"/>
      <c r="B45" s="191"/>
      <c r="C45" s="191"/>
      <c r="D45" s="191"/>
      <c r="E45" s="191"/>
      <c r="F45" s="191"/>
      <c r="G45" s="191"/>
      <c r="H45" s="191"/>
      <c r="I45" s="195"/>
      <c r="J45" s="182"/>
      <c r="K45" s="182"/>
      <c r="L45" s="146">
        <v>930</v>
      </c>
      <c r="M45" s="149" t="s">
        <v>83</v>
      </c>
      <c r="N45" s="149" t="s">
        <v>84</v>
      </c>
      <c r="O45" s="146">
        <v>7900702700</v>
      </c>
      <c r="P45" s="146">
        <v>200</v>
      </c>
      <c r="Q45" s="146">
        <v>300</v>
      </c>
      <c r="R45" s="147"/>
      <c r="S45" s="147"/>
      <c r="T45" s="172">
        <v>0</v>
      </c>
      <c r="U45" s="172">
        <v>0</v>
      </c>
      <c r="V45" s="172">
        <v>80000</v>
      </c>
      <c r="W45" s="172">
        <v>100000</v>
      </c>
      <c r="X45" s="172">
        <v>100000</v>
      </c>
      <c r="Y45" s="104"/>
      <c r="Z45" s="105"/>
      <c r="AA45" s="106"/>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row>
    <row r="46" spans="1:68" s="12" customFormat="1" ht="63.75">
      <c r="A46" s="195"/>
      <c r="B46" s="192"/>
      <c r="C46" s="192"/>
      <c r="D46" s="192"/>
      <c r="E46" s="192"/>
      <c r="F46" s="192"/>
      <c r="G46" s="192"/>
      <c r="H46" s="192"/>
      <c r="I46" s="128" t="s">
        <v>118</v>
      </c>
      <c r="J46" s="150" t="s">
        <v>68</v>
      </c>
      <c r="K46" s="146" t="s">
        <v>97</v>
      </c>
      <c r="L46" s="146">
        <v>930</v>
      </c>
      <c r="M46" s="149" t="s">
        <v>19</v>
      </c>
      <c r="N46" s="149" t="s">
        <v>220</v>
      </c>
      <c r="O46" s="146">
        <v>7900702700</v>
      </c>
      <c r="P46" s="146">
        <v>200</v>
      </c>
      <c r="Q46" s="146">
        <v>220</v>
      </c>
      <c r="R46" s="147"/>
      <c r="S46" s="147"/>
      <c r="T46" s="172">
        <v>0</v>
      </c>
      <c r="U46" s="172">
        <v>0</v>
      </c>
      <c r="V46" s="172">
        <v>30000</v>
      </c>
      <c r="W46" s="172">
        <v>0</v>
      </c>
      <c r="X46" s="172">
        <v>0</v>
      </c>
      <c r="Y46" s="104"/>
      <c r="Z46" s="105"/>
      <c r="AA46" s="106"/>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row>
    <row r="47" spans="1:68" s="12" customFormat="1" ht="26.25" customHeight="1">
      <c r="A47" s="193" t="s">
        <v>119</v>
      </c>
      <c r="B47" s="190">
        <v>5019</v>
      </c>
      <c r="C47" s="190" t="s">
        <v>63</v>
      </c>
      <c r="D47" s="190" t="s">
        <v>120</v>
      </c>
      <c r="E47" s="190" t="s">
        <v>71</v>
      </c>
      <c r="F47" s="190"/>
      <c r="G47" s="190"/>
      <c r="H47" s="190"/>
      <c r="I47" s="128" t="s">
        <v>121</v>
      </c>
      <c r="J47" s="150" t="s">
        <v>93</v>
      </c>
      <c r="K47" s="150" t="s">
        <v>126</v>
      </c>
      <c r="L47" s="181">
        <v>930</v>
      </c>
      <c r="M47" s="188" t="s">
        <v>83</v>
      </c>
      <c r="N47" s="188" t="s">
        <v>84</v>
      </c>
      <c r="O47" s="181">
        <v>7303510500</v>
      </c>
      <c r="P47" s="181">
        <v>800</v>
      </c>
      <c r="Q47" s="181">
        <v>240</v>
      </c>
      <c r="R47" s="147"/>
      <c r="S47" s="147"/>
      <c r="T47" s="202">
        <v>1200000</v>
      </c>
      <c r="U47" s="202">
        <v>1200000</v>
      </c>
      <c r="V47" s="202">
        <v>1300000</v>
      </c>
      <c r="W47" s="202">
        <v>1000000</v>
      </c>
      <c r="X47" s="202">
        <v>1000000</v>
      </c>
      <c r="Y47" s="104"/>
      <c r="Z47" s="105"/>
      <c r="AA47" s="106"/>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row>
    <row r="48" spans="1:68" s="12" customFormat="1" ht="51">
      <c r="A48" s="194"/>
      <c r="B48" s="191"/>
      <c r="C48" s="191"/>
      <c r="D48" s="191"/>
      <c r="E48" s="191"/>
      <c r="F48" s="191"/>
      <c r="G48" s="191"/>
      <c r="H48" s="191"/>
      <c r="I48" s="128" t="s">
        <v>122</v>
      </c>
      <c r="J48" s="150" t="s">
        <v>123</v>
      </c>
      <c r="K48" s="150" t="s">
        <v>127</v>
      </c>
      <c r="L48" s="196"/>
      <c r="M48" s="201"/>
      <c r="N48" s="201"/>
      <c r="O48" s="196"/>
      <c r="P48" s="196"/>
      <c r="Q48" s="196"/>
      <c r="R48" s="147"/>
      <c r="S48" s="147"/>
      <c r="T48" s="215"/>
      <c r="U48" s="215"/>
      <c r="V48" s="215"/>
      <c r="W48" s="215"/>
      <c r="X48" s="215"/>
      <c r="Y48" s="104"/>
      <c r="Z48" s="105"/>
      <c r="AA48" s="106"/>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row>
    <row r="49" spans="1:68" s="12" customFormat="1" ht="38.25">
      <c r="A49" s="194"/>
      <c r="B49" s="191"/>
      <c r="C49" s="191"/>
      <c r="D49" s="191"/>
      <c r="E49" s="191"/>
      <c r="F49" s="191"/>
      <c r="G49" s="191"/>
      <c r="H49" s="191"/>
      <c r="I49" s="128" t="s">
        <v>124</v>
      </c>
      <c r="J49" s="150" t="s">
        <v>68</v>
      </c>
      <c r="K49" s="146" t="s">
        <v>69</v>
      </c>
      <c r="L49" s="196"/>
      <c r="M49" s="201"/>
      <c r="N49" s="201"/>
      <c r="O49" s="196"/>
      <c r="P49" s="196"/>
      <c r="Q49" s="196"/>
      <c r="R49" s="147"/>
      <c r="S49" s="147"/>
      <c r="T49" s="215"/>
      <c r="U49" s="215"/>
      <c r="V49" s="215"/>
      <c r="W49" s="215"/>
      <c r="X49" s="215"/>
      <c r="Y49" s="104"/>
      <c r="Z49" s="105"/>
      <c r="AA49" s="106"/>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row>
    <row r="50" spans="1:68" s="12" customFormat="1" ht="38.25">
      <c r="A50" s="195"/>
      <c r="B50" s="192"/>
      <c r="C50" s="192"/>
      <c r="D50" s="192"/>
      <c r="E50" s="192"/>
      <c r="F50" s="192"/>
      <c r="G50" s="192"/>
      <c r="H50" s="192"/>
      <c r="I50" s="128" t="s">
        <v>125</v>
      </c>
      <c r="J50" s="150" t="s">
        <v>68</v>
      </c>
      <c r="K50" s="146" t="s">
        <v>97</v>
      </c>
      <c r="L50" s="182"/>
      <c r="M50" s="189"/>
      <c r="N50" s="189"/>
      <c r="O50" s="182"/>
      <c r="P50" s="182"/>
      <c r="Q50" s="182"/>
      <c r="R50" s="147"/>
      <c r="S50" s="147"/>
      <c r="T50" s="203"/>
      <c r="U50" s="203"/>
      <c r="V50" s="203"/>
      <c r="W50" s="203"/>
      <c r="X50" s="203"/>
      <c r="Y50" s="104"/>
      <c r="Z50" s="105"/>
      <c r="AA50" s="106"/>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row>
    <row r="51" spans="1:68" s="12" customFormat="1" ht="35.25" customHeight="1">
      <c r="A51" s="193" t="s">
        <v>128</v>
      </c>
      <c r="B51" s="190">
        <v>5021</v>
      </c>
      <c r="C51" s="190" t="s">
        <v>63</v>
      </c>
      <c r="D51" s="190" t="s">
        <v>129</v>
      </c>
      <c r="E51" s="190" t="s">
        <v>71</v>
      </c>
      <c r="F51" s="190"/>
      <c r="G51" s="190"/>
      <c r="H51" s="190"/>
      <c r="I51" s="193" t="s">
        <v>130</v>
      </c>
      <c r="J51" s="181" t="s">
        <v>68</v>
      </c>
      <c r="K51" s="181" t="s">
        <v>69</v>
      </c>
      <c r="L51" s="146">
        <v>930</v>
      </c>
      <c r="M51" s="149" t="s">
        <v>113</v>
      </c>
      <c r="N51" s="149" t="s">
        <v>73</v>
      </c>
      <c r="O51" s="146">
        <v>7700002300</v>
      </c>
      <c r="P51" s="146">
        <v>200</v>
      </c>
      <c r="Q51" s="146">
        <v>220</v>
      </c>
      <c r="R51" s="147"/>
      <c r="S51" s="147"/>
      <c r="T51" s="173">
        <v>60000</v>
      </c>
      <c r="U51" s="173">
        <v>60000</v>
      </c>
      <c r="V51" s="173">
        <v>0</v>
      </c>
      <c r="W51" s="173">
        <v>0</v>
      </c>
      <c r="X51" s="173">
        <v>0</v>
      </c>
      <c r="Y51" s="104"/>
      <c r="Z51" s="105"/>
      <c r="AA51" s="106"/>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row>
    <row r="52" spans="1:68" s="12" customFormat="1" ht="20.25" customHeight="1">
      <c r="A52" s="194"/>
      <c r="B52" s="191"/>
      <c r="C52" s="191"/>
      <c r="D52" s="191"/>
      <c r="E52" s="191"/>
      <c r="F52" s="191"/>
      <c r="G52" s="191"/>
      <c r="H52" s="191"/>
      <c r="I52" s="195"/>
      <c r="J52" s="182"/>
      <c r="K52" s="182"/>
      <c r="L52" s="146">
        <v>930</v>
      </c>
      <c r="M52" s="149" t="s">
        <v>113</v>
      </c>
      <c r="N52" s="149" t="s">
        <v>73</v>
      </c>
      <c r="O52" s="146">
        <v>7700002300</v>
      </c>
      <c r="P52" s="146">
        <v>200</v>
      </c>
      <c r="Q52" s="146">
        <v>290</v>
      </c>
      <c r="R52" s="147"/>
      <c r="S52" s="147"/>
      <c r="T52" s="173">
        <v>311781</v>
      </c>
      <c r="U52" s="173">
        <v>311781</v>
      </c>
      <c r="V52" s="173">
        <v>0</v>
      </c>
      <c r="W52" s="173">
        <v>0</v>
      </c>
      <c r="X52" s="173">
        <v>0</v>
      </c>
      <c r="Y52" s="104"/>
      <c r="Z52" s="105"/>
      <c r="AA52" s="106"/>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row>
    <row r="53" spans="1:68" s="12" customFormat="1" ht="39" customHeight="1">
      <c r="A53" s="194"/>
      <c r="B53" s="191"/>
      <c r="C53" s="191"/>
      <c r="D53" s="191"/>
      <c r="E53" s="191"/>
      <c r="F53" s="191"/>
      <c r="G53" s="191"/>
      <c r="H53" s="191"/>
      <c r="I53" s="193" t="s">
        <v>131</v>
      </c>
      <c r="J53" s="181" t="s">
        <v>68</v>
      </c>
      <c r="K53" s="181" t="s">
        <v>97</v>
      </c>
      <c r="L53" s="146">
        <v>930</v>
      </c>
      <c r="M53" s="149" t="s">
        <v>113</v>
      </c>
      <c r="N53" s="149" t="s">
        <v>73</v>
      </c>
      <c r="O53" s="146">
        <v>7700702300</v>
      </c>
      <c r="P53" s="146">
        <v>200</v>
      </c>
      <c r="Q53" s="146">
        <v>220</v>
      </c>
      <c r="R53" s="147"/>
      <c r="S53" s="147"/>
      <c r="T53" s="173">
        <v>0</v>
      </c>
      <c r="U53" s="173">
        <v>0</v>
      </c>
      <c r="V53" s="173">
        <v>40000</v>
      </c>
      <c r="W53" s="173">
        <v>40000</v>
      </c>
      <c r="X53" s="173">
        <v>40000</v>
      </c>
      <c r="Y53" s="104"/>
      <c r="Z53" s="105"/>
      <c r="AA53" s="106"/>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row>
    <row r="54" spans="1:68" s="12" customFormat="1" ht="15">
      <c r="A54" s="195"/>
      <c r="B54" s="192"/>
      <c r="C54" s="192"/>
      <c r="D54" s="192"/>
      <c r="E54" s="192"/>
      <c r="F54" s="192"/>
      <c r="G54" s="192"/>
      <c r="H54" s="192"/>
      <c r="I54" s="195"/>
      <c r="J54" s="182"/>
      <c r="K54" s="182"/>
      <c r="L54" s="146">
        <v>930</v>
      </c>
      <c r="M54" s="149" t="s">
        <v>113</v>
      </c>
      <c r="N54" s="149" t="s">
        <v>73</v>
      </c>
      <c r="O54" s="146">
        <v>7700702300</v>
      </c>
      <c r="P54" s="146">
        <v>200</v>
      </c>
      <c r="Q54" s="146">
        <v>340</v>
      </c>
      <c r="R54" s="147"/>
      <c r="S54" s="147"/>
      <c r="T54" s="173">
        <v>0</v>
      </c>
      <c r="U54" s="173">
        <v>0</v>
      </c>
      <c r="V54" s="173">
        <v>509000</v>
      </c>
      <c r="W54" s="173">
        <v>509000</v>
      </c>
      <c r="X54" s="173">
        <v>509000</v>
      </c>
      <c r="Y54" s="104"/>
      <c r="Z54" s="105"/>
      <c r="AA54" s="106"/>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7"/>
      <c r="BP54" s="107"/>
    </row>
    <row r="55" spans="1:68" s="12" customFormat="1" ht="51" customHeight="1">
      <c r="A55" s="193" t="s">
        <v>132</v>
      </c>
      <c r="B55" s="190">
        <v>5025</v>
      </c>
      <c r="C55" s="190" t="s">
        <v>63</v>
      </c>
      <c r="D55" s="190" t="s">
        <v>133</v>
      </c>
      <c r="E55" s="190" t="s">
        <v>71</v>
      </c>
      <c r="F55" s="190"/>
      <c r="G55" s="190"/>
      <c r="H55" s="190"/>
      <c r="I55" s="193" t="s">
        <v>134</v>
      </c>
      <c r="J55" s="181" t="s">
        <v>68</v>
      </c>
      <c r="K55" s="181" t="s">
        <v>69</v>
      </c>
      <c r="L55" s="146">
        <v>930</v>
      </c>
      <c r="M55" s="149" t="s">
        <v>20</v>
      </c>
      <c r="N55" s="149" t="s">
        <v>83</v>
      </c>
      <c r="O55" s="146">
        <v>7800002400</v>
      </c>
      <c r="P55" s="146">
        <v>200</v>
      </c>
      <c r="Q55" s="146">
        <v>220</v>
      </c>
      <c r="R55" s="147"/>
      <c r="S55" s="147"/>
      <c r="T55" s="172">
        <v>170318.4</v>
      </c>
      <c r="U55" s="172">
        <v>170318.4</v>
      </c>
      <c r="V55" s="172">
        <v>0</v>
      </c>
      <c r="W55" s="172">
        <v>0</v>
      </c>
      <c r="X55" s="172">
        <v>0</v>
      </c>
      <c r="Y55" s="104"/>
      <c r="Z55" s="105"/>
      <c r="AA55" s="106"/>
      <c r="AB55" s="107"/>
      <c r="AC55" s="107"/>
      <c r="AD55" s="107"/>
      <c r="AE55" s="107"/>
      <c r="AF55" s="107"/>
      <c r="AG55" s="107"/>
      <c r="AH55" s="107"/>
      <c r="AI55" s="107"/>
      <c r="AJ55" s="107"/>
      <c r="AK55" s="107"/>
      <c r="AL55" s="107"/>
      <c r="AM55" s="107"/>
      <c r="AN55" s="107"/>
      <c r="AO55" s="107"/>
      <c r="AP55" s="107"/>
      <c r="AQ55" s="107"/>
      <c r="AR55" s="107"/>
      <c r="AS55" s="107"/>
      <c r="AT55" s="107"/>
      <c r="AU55" s="107"/>
      <c r="AV55" s="107"/>
      <c r="AW55" s="107"/>
      <c r="AX55" s="107"/>
      <c r="AY55" s="107"/>
      <c r="AZ55" s="107"/>
      <c r="BA55" s="107"/>
      <c r="BB55" s="107"/>
      <c r="BC55" s="107"/>
      <c r="BD55" s="107"/>
      <c r="BE55" s="107"/>
      <c r="BF55" s="107"/>
      <c r="BG55" s="107"/>
      <c r="BH55" s="107"/>
      <c r="BI55" s="107"/>
      <c r="BJ55" s="107"/>
      <c r="BK55" s="107"/>
      <c r="BL55" s="107"/>
      <c r="BM55" s="107"/>
      <c r="BN55" s="107"/>
      <c r="BO55" s="107"/>
      <c r="BP55" s="107"/>
    </row>
    <row r="56" spans="1:68" s="12" customFormat="1" ht="15">
      <c r="A56" s="194"/>
      <c r="B56" s="191"/>
      <c r="C56" s="191"/>
      <c r="D56" s="191"/>
      <c r="E56" s="191"/>
      <c r="F56" s="191"/>
      <c r="G56" s="191"/>
      <c r="H56" s="191"/>
      <c r="I56" s="195"/>
      <c r="J56" s="182"/>
      <c r="K56" s="182"/>
      <c r="L56" s="146">
        <v>930</v>
      </c>
      <c r="M56" s="149" t="s">
        <v>20</v>
      </c>
      <c r="N56" s="149" t="s">
        <v>83</v>
      </c>
      <c r="O56" s="146">
        <v>7800002400</v>
      </c>
      <c r="P56" s="146">
        <v>200</v>
      </c>
      <c r="Q56" s="146">
        <v>290</v>
      </c>
      <c r="R56" s="147"/>
      <c r="S56" s="147"/>
      <c r="T56" s="172">
        <v>44943</v>
      </c>
      <c r="U56" s="171">
        <v>44943</v>
      </c>
      <c r="V56" s="171">
        <v>0</v>
      </c>
      <c r="W56" s="171">
        <v>0</v>
      </c>
      <c r="X56" s="171">
        <v>0</v>
      </c>
      <c r="Y56" s="104"/>
      <c r="Z56" s="105"/>
      <c r="AA56" s="106"/>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row>
    <row r="57" spans="1:68" s="12" customFormat="1" ht="51" customHeight="1">
      <c r="A57" s="194"/>
      <c r="B57" s="191"/>
      <c r="C57" s="191"/>
      <c r="D57" s="191"/>
      <c r="E57" s="191"/>
      <c r="F57" s="191"/>
      <c r="G57" s="191"/>
      <c r="H57" s="191"/>
      <c r="I57" s="193" t="s">
        <v>135</v>
      </c>
      <c r="J57" s="181" t="s">
        <v>68</v>
      </c>
      <c r="K57" s="181" t="s">
        <v>97</v>
      </c>
      <c r="L57" s="146">
        <v>930</v>
      </c>
      <c r="M57" s="149" t="s">
        <v>20</v>
      </c>
      <c r="N57" s="149" t="s">
        <v>83</v>
      </c>
      <c r="O57" s="146">
        <v>7800702400</v>
      </c>
      <c r="P57" s="146">
        <v>200</v>
      </c>
      <c r="Q57" s="146">
        <v>220</v>
      </c>
      <c r="R57" s="147"/>
      <c r="S57" s="147"/>
      <c r="T57" s="172">
        <v>0</v>
      </c>
      <c r="U57" s="172">
        <v>0</v>
      </c>
      <c r="V57" s="172">
        <v>144000</v>
      </c>
      <c r="W57" s="172">
        <v>144000</v>
      </c>
      <c r="X57" s="172">
        <v>144000</v>
      </c>
      <c r="Y57" s="104"/>
      <c r="Z57" s="105"/>
      <c r="AA57" s="106"/>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row>
    <row r="58" spans="1:68" s="12" customFormat="1" ht="15">
      <c r="A58" s="195"/>
      <c r="B58" s="192"/>
      <c r="C58" s="192"/>
      <c r="D58" s="192"/>
      <c r="E58" s="192"/>
      <c r="F58" s="192"/>
      <c r="G58" s="192"/>
      <c r="H58" s="192"/>
      <c r="I58" s="195"/>
      <c r="J58" s="182"/>
      <c r="K58" s="182"/>
      <c r="L58" s="146">
        <v>930</v>
      </c>
      <c r="M58" s="149" t="s">
        <v>20</v>
      </c>
      <c r="N58" s="149" t="s">
        <v>83</v>
      </c>
      <c r="O58" s="146">
        <v>7800702400</v>
      </c>
      <c r="P58" s="146">
        <v>200</v>
      </c>
      <c r="Q58" s="146">
        <v>340</v>
      </c>
      <c r="R58" s="147"/>
      <c r="S58" s="147"/>
      <c r="T58" s="172">
        <v>0</v>
      </c>
      <c r="U58" s="171">
        <v>0</v>
      </c>
      <c r="V58" s="171">
        <v>226000</v>
      </c>
      <c r="W58" s="171">
        <v>226000</v>
      </c>
      <c r="X58" s="171">
        <v>226000</v>
      </c>
      <c r="Y58" s="104"/>
      <c r="Z58" s="105"/>
      <c r="AA58" s="106"/>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7"/>
      <c r="BP58" s="107"/>
    </row>
    <row r="59" spans="1:68" s="12" customFormat="1" ht="102" customHeight="1">
      <c r="A59" s="193" t="s">
        <v>136</v>
      </c>
      <c r="B59" s="190">
        <v>5030</v>
      </c>
      <c r="C59" s="190" t="s">
        <v>63</v>
      </c>
      <c r="D59" s="190" t="s">
        <v>137</v>
      </c>
      <c r="E59" s="190" t="s">
        <v>71</v>
      </c>
      <c r="F59" s="190"/>
      <c r="G59" s="190"/>
      <c r="H59" s="190"/>
      <c r="I59" s="193" t="s">
        <v>138</v>
      </c>
      <c r="J59" s="181" t="s">
        <v>68</v>
      </c>
      <c r="K59" s="181" t="s">
        <v>139</v>
      </c>
      <c r="L59" s="146">
        <v>930</v>
      </c>
      <c r="M59" s="149" t="s">
        <v>83</v>
      </c>
      <c r="N59" s="149" t="s">
        <v>146</v>
      </c>
      <c r="O59" s="146">
        <v>8700106660</v>
      </c>
      <c r="P59" s="146">
        <v>200</v>
      </c>
      <c r="Q59" s="146">
        <v>300</v>
      </c>
      <c r="R59" s="147"/>
      <c r="S59" s="147"/>
      <c r="T59" s="172">
        <v>1400000</v>
      </c>
      <c r="U59" s="172">
        <v>1400000</v>
      </c>
      <c r="V59" s="172">
        <v>0</v>
      </c>
      <c r="W59" s="172">
        <v>0</v>
      </c>
      <c r="X59" s="172">
        <v>0</v>
      </c>
      <c r="Y59" s="104"/>
      <c r="Z59" s="105"/>
      <c r="AA59" s="106"/>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7"/>
      <c r="BP59" s="107"/>
    </row>
    <row r="60" spans="1:68" s="12" customFormat="1" ht="15">
      <c r="A60" s="194"/>
      <c r="B60" s="191"/>
      <c r="C60" s="191"/>
      <c r="D60" s="191"/>
      <c r="E60" s="191"/>
      <c r="F60" s="191"/>
      <c r="G60" s="191"/>
      <c r="H60" s="191"/>
      <c r="I60" s="194"/>
      <c r="J60" s="196"/>
      <c r="K60" s="196"/>
      <c r="L60" s="146">
        <v>930</v>
      </c>
      <c r="M60" s="149" t="s">
        <v>83</v>
      </c>
      <c r="N60" s="149" t="s">
        <v>146</v>
      </c>
      <c r="O60" s="146">
        <v>7200300700</v>
      </c>
      <c r="P60" s="146">
        <v>200</v>
      </c>
      <c r="Q60" s="146">
        <v>220</v>
      </c>
      <c r="R60" s="147"/>
      <c r="S60" s="147"/>
      <c r="T60" s="172">
        <v>61044.79</v>
      </c>
      <c r="U60" s="172">
        <v>61044.79</v>
      </c>
      <c r="V60" s="172">
        <v>0</v>
      </c>
      <c r="W60" s="172">
        <v>0</v>
      </c>
      <c r="X60" s="172">
        <v>0</v>
      </c>
      <c r="Y60" s="104"/>
      <c r="Z60" s="105"/>
      <c r="AA60" s="106"/>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row>
    <row r="61" spans="1:68" s="12" customFormat="1" ht="15">
      <c r="A61" s="194"/>
      <c r="B61" s="191"/>
      <c r="C61" s="191"/>
      <c r="D61" s="191"/>
      <c r="E61" s="191"/>
      <c r="F61" s="191"/>
      <c r="G61" s="191"/>
      <c r="H61" s="191"/>
      <c r="I61" s="194"/>
      <c r="J61" s="196"/>
      <c r="K61" s="196"/>
      <c r="L61" s="146">
        <v>930</v>
      </c>
      <c r="M61" s="149" t="s">
        <v>83</v>
      </c>
      <c r="N61" s="149" t="s">
        <v>146</v>
      </c>
      <c r="O61" s="146">
        <v>7200300800</v>
      </c>
      <c r="P61" s="146">
        <v>200</v>
      </c>
      <c r="Q61" s="146">
        <v>220</v>
      </c>
      <c r="R61" s="147"/>
      <c r="S61" s="147"/>
      <c r="T61" s="172">
        <v>3634.28</v>
      </c>
      <c r="U61" s="172">
        <v>3634.28</v>
      </c>
      <c r="V61" s="172">
        <v>0</v>
      </c>
      <c r="W61" s="172">
        <v>0</v>
      </c>
      <c r="X61" s="172">
        <v>0</v>
      </c>
      <c r="Y61" s="104"/>
      <c r="Z61" s="105"/>
      <c r="AA61" s="106"/>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row>
    <row r="62" spans="1:68" s="12" customFormat="1" ht="15">
      <c r="A62" s="194"/>
      <c r="B62" s="191"/>
      <c r="C62" s="191"/>
      <c r="D62" s="191"/>
      <c r="E62" s="191"/>
      <c r="F62" s="191"/>
      <c r="G62" s="191"/>
      <c r="H62" s="191"/>
      <c r="I62" s="195"/>
      <c r="J62" s="182"/>
      <c r="K62" s="182"/>
      <c r="L62" s="146">
        <v>930</v>
      </c>
      <c r="M62" s="149" t="s">
        <v>83</v>
      </c>
      <c r="N62" s="149" t="s">
        <v>146</v>
      </c>
      <c r="O62" s="146">
        <v>7200500600</v>
      </c>
      <c r="P62" s="146">
        <v>200</v>
      </c>
      <c r="Q62" s="146">
        <v>220</v>
      </c>
      <c r="R62" s="147"/>
      <c r="S62" s="147"/>
      <c r="T62" s="172">
        <v>1050000</v>
      </c>
      <c r="U62" s="172">
        <v>1050000</v>
      </c>
      <c r="V62" s="172">
        <v>0</v>
      </c>
      <c r="W62" s="172">
        <v>0</v>
      </c>
      <c r="X62" s="172">
        <v>0</v>
      </c>
      <c r="Y62" s="104"/>
      <c r="Z62" s="105"/>
      <c r="AA62" s="106"/>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row>
    <row r="63" spans="1:68" s="12" customFormat="1" ht="38.25" customHeight="1">
      <c r="A63" s="194"/>
      <c r="B63" s="191"/>
      <c r="C63" s="191"/>
      <c r="D63" s="191"/>
      <c r="E63" s="191"/>
      <c r="F63" s="191"/>
      <c r="G63" s="191"/>
      <c r="H63" s="191"/>
      <c r="I63" s="193" t="s">
        <v>140</v>
      </c>
      <c r="J63" s="181" t="s">
        <v>68</v>
      </c>
      <c r="K63" s="181" t="s">
        <v>141</v>
      </c>
      <c r="L63" s="146">
        <v>930</v>
      </c>
      <c r="M63" s="149" t="s">
        <v>83</v>
      </c>
      <c r="N63" s="149" t="s">
        <v>146</v>
      </c>
      <c r="O63" s="146">
        <v>7200500700</v>
      </c>
      <c r="P63" s="146">
        <v>200</v>
      </c>
      <c r="Q63" s="146">
        <v>220</v>
      </c>
      <c r="R63" s="147"/>
      <c r="S63" s="147"/>
      <c r="T63" s="172">
        <v>1306474.1599999999</v>
      </c>
      <c r="U63" s="172">
        <v>1306474.1599999999</v>
      </c>
      <c r="V63" s="172">
        <v>0</v>
      </c>
      <c r="W63" s="172">
        <v>0</v>
      </c>
      <c r="X63" s="172">
        <v>0</v>
      </c>
      <c r="Y63" s="104"/>
      <c r="Z63" s="105"/>
      <c r="AA63" s="106"/>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row>
    <row r="64" spans="1:68" s="12" customFormat="1" ht="15">
      <c r="A64" s="194"/>
      <c r="B64" s="191"/>
      <c r="C64" s="191"/>
      <c r="D64" s="191"/>
      <c r="E64" s="191"/>
      <c r="F64" s="191"/>
      <c r="G64" s="191"/>
      <c r="H64" s="191"/>
      <c r="I64" s="194"/>
      <c r="J64" s="196"/>
      <c r="K64" s="196"/>
      <c r="L64" s="146">
        <v>930</v>
      </c>
      <c r="M64" s="149" t="s">
        <v>83</v>
      </c>
      <c r="N64" s="149" t="s">
        <v>146</v>
      </c>
      <c r="O64" s="146">
        <v>7200500800</v>
      </c>
      <c r="P64" s="146">
        <v>200</v>
      </c>
      <c r="Q64" s="146">
        <v>220</v>
      </c>
      <c r="R64" s="147"/>
      <c r="S64" s="147"/>
      <c r="T64" s="172">
        <v>1000000</v>
      </c>
      <c r="U64" s="172">
        <v>1000000</v>
      </c>
      <c r="V64" s="172">
        <v>0</v>
      </c>
      <c r="W64" s="172">
        <v>0</v>
      </c>
      <c r="X64" s="172">
        <v>0</v>
      </c>
      <c r="Y64" s="104"/>
      <c r="Z64" s="105"/>
      <c r="AA64" s="106"/>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row>
    <row r="65" spans="1:68" s="12" customFormat="1" ht="15">
      <c r="A65" s="194"/>
      <c r="B65" s="191"/>
      <c r="C65" s="191"/>
      <c r="D65" s="191"/>
      <c r="E65" s="191"/>
      <c r="F65" s="191"/>
      <c r="G65" s="191"/>
      <c r="H65" s="191"/>
      <c r="I65" s="194"/>
      <c r="J65" s="196"/>
      <c r="K65" s="196"/>
      <c r="L65" s="146">
        <v>930</v>
      </c>
      <c r="M65" s="149" t="s">
        <v>83</v>
      </c>
      <c r="N65" s="149" t="s">
        <v>146</v>
      </c>
      <c r="O65" s="146">
        <v>7200500900</v>
      </c>
      <c r="P65" s="146">
        <v>200</v>
      </c>
      <c r="Q65" s="146">
        <v>220</v>
      </c>
      <c r="R65" s="147"/>
      <c r="S65" s="147"/>
      <c r="T65" s="172">
        <v>1000000</v>
      </c>
      <c r="U65" s="172">
        <v>0</v>
      </c>
      <c r="V65" s="172">
        <v>1000000</v>
      </c>
      <c r="W65" s="172">
        <v>0</v>
      </c>
      <c r="X65" s="172">
        <v>0</v>
      </c>
      <c r="Y65" s="104"/>
      <c r="Z65" s="105"/>
      <c r="AA65" s="106"/>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07"/>
      <c r="BI65" s="107"/>
      <c r="BJ65" s="107"/>
      <c r="BK65" s="107"/>
      <c r="BL65" s="107"/>
      <c r="BM65" s="107"/>
      <c r="BN65" s="107"/>
      <c r="BO65" s="107"/>
      <c r="BP65" s="107"/>
    </row>
    <row r="66" spans="1:68" s="12" customFormat="1" ht="15">
      <c r="A66" s="194"/>
      <c r="B66" s="191"/>
      <c r="C66" s="191"/>
      <c r="D66" s="191"/>
      <c r="E66" s="191"/>
      <c r="F66" s="191"/>
      <c r="G66" s="191"/>
      <c r="H66" s="191"/>
      <c r="I66" s="194"/>
      <c r="J66" s="196"/>
      <c r="K66" s="196"/>
      <c r="L66" s="146">
        <v>930</v>
      </c>
      <c r="M66" s="149" t="s">
        <v>83</v>
      </c>
      <c r="N66" s="149" t="s">
        <v>146</v>
      </c>
      <c r="O66" s="146">
        <v>7200500350</v>
      </c>
      <c r="P66" s="146">
        <v>200</v>
      </c>
      <c r="Q66" s="146">
        <v>300</v>
      </c>
      <c r="R66" s="147"/>
      <c r="S66" s="147"/>
      <c r="T66" s="172">
        <v>5000000</v>
      </c>
      <c r="U66" s="172">
        <v>0</v>
      </c>
      <c r="V66" s="172">
        <v>0</v>
      </c>
      <c r="W66" s="172">
        <v>0</v>
      </c>
      <c r="X66" s="172">
        <v>0</v>
      </c>
      <c r="Y66" s="104"/>
      <c r="Z66" s="105"/>
      <c r="AA66" s="106"/>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7"/>
      <c r="BG66" s="107"/>
      <c r="BH66" s="107"/>
      <c r="BI66" s="107"/>
      <c r="BJ66" s="107"/>
      <c r="BK66" s="107"/>
      <c r="BL66" s="107"/>
      <c r="BM66" s="107"/>
      <c r="BN66" s="107"/>
      <c r="BO66" s="107"/>
      <c r="BP66" s="107"/>
    </row>
    <row r="67" spans="1:68" s="12" customFormat="1" ht="15">
      <c r="A67" s="194"/>
      <c r="B67" s="191"/>
      <c r="C67" s="191"/>
      <c r="D67" s="191"/>
      <c r="E67" s="191"/>
      <c r="F67" s="191"/>
      <c r="G67" s="191"/>
      <c r="H67" s="191"/>
      <c r="I67" s="194"/>
      <c r="J67" s="196"/>
      <c r="K67" s="196"/>
      <c r="L67" s="146">
        <v>930</v>
      </c>
      <c r="M67" s="149" t="s">
        <v>83</v>
      </c>
      <c r="N67" s="149" t="s">
        <v>146</v>
      </c>
      <c r="O67" s="146">
        <v>7200500310</v>
      </c>
      <c r="P67" s="146">
        <v>200</v>
      </c>
      <c r="Q67" s="146">
        <v>300</v>
      </c>
      <c r="R67" s="147"/>
      <c r="S67" s="147"/>
      <c r="T67" s="172">
        <v>0</v>
      </c>
      <c r="U67" s="172">
        <v>0</v>
      </c>
      <c r="V67" s="172">
        <v>5000000</v>
      </c>
      <c r="W67" s="172">
        <v>0</v>
      </c>
      <c r="X67" s="172">
        <v>0</v>
      </c>
      <c r="Y67" s="104"/>
      <c r="Z67" s="105"/>
      <c r="AA67" s="106"/>
      <c r="AB67" s="107"/>
      <c r="AC67" s="107"/>
      <c r="AD67" s="107"/>
      <c r="AE67" s="107"/>
      <c r="AF67" s="107"/>
      <c r="AG67" s="107"/>
      <c r="AH67" s="107"/>
      <c r="AI67" s="107"/>
      <c r="AJ67" s="107"/>
      <c r="AK67" s="107"/>
      <c r="AL67" s="107"/>
      <c r="AM67" s="107"/>
      <c r="AN67" s="107"/>
      <c r="AO67" s="107"/>
      <c r="AP67" s="107"/>
      <c r="AQ67" s="107"/>
      <c r="AR67" s="107"/>
      <c r="AS67" s="107"/>
      <c r="AT67" s="107"/>
      <c r="AU67" s="107"/>
      <c r="AV67" s="107"/>
      <c r="AW67" s="107"/>
      <c r="AX67" s="107"/>
      <c r="AY67" s="107"/>
      <c r="AZ67" s="107"/>
      <c r="BA67" s="107"/>
      <c r="BB67" s="107"/>
      <c r="BC67" s="107"/>
      <c r="BD67" s="107"/>
      <c r="BE67" s="107"/>
      <c r="BF67" s="107"/>
      <c r="BG67" s="107"/>
      <c r="BH67" s="107"/>
      <c r="BI67" s="107"/>
      <c r="BJ67" s="107"/>
      <c r="BK67" s="107"/>
      <c r="BL67" s="107"/>
      <c r="BM67" s="107"/>
      <c r="BN67" s="107"/>
      <c r="BO67" s="107"/>
      <c r="BP67" s="107"/>
    </row>
    <row r="68" spans="1:68" s="12" customFormat="1" ht="15">
      <c r="A68" s="194"/>
      <c r="B68" s="191"/>
      <c r="C68" s="191"/>
      <c r="D68" s="191"/>
      <c r="E68" s="191"/>
      <c r="F68" s="191"/>
      <c r="G68" s="191"/>
      <c r="H68" s="191"/>
      <c r="I68" s="195"/>
      <c r="J68" s="182"/>
      <c r="K68" s="182"/>
      <c r="L68" s="146">
        <v>930</v>
      </c>
      <c r="M68" s="149" t="s">
        <v>83</v>
      </c>
      <c r="N68" s="149" t="s">
        <v>146</v>
      </c>
      <c r="O68" s="146">
        <v>7206000100</v>
      </c>
      <c r="P68" s="146">
        <v>200</v>
      </c>
      <c r="Q68" s="146">
        <v>220</v>
      </c>
      <c r="R68" s="147"/>
      <c r="S68" s="147"/>
      <c r="T68" s="172">
        <v>8882710.4499999993</v>
      </c>
      <c r="U68" s="172">
        <v>7856633.8799999999</v>
      </c>
      <c r="V68" s="172">
        <v>8690000</v>
      </c>
      <c r="W68" s="172">
        <v>7900000</v>
      </c>
      <c r="X68" s="172">
        <v>7900000</v>
      </c>
      <c r="Y68" s="104"/>
      <c r="Z68" s="105"/>
      <c r="AA68" s="106"/>
      <c r="AB68" s="107"/>
      <c r="AC68" s="107"/>
      <c r="AD68" s="107"/>
      <c r="AE68" s="107"/>
      <c r="AF68" s="107"/>
      <c r="AG68" s="107"/>
      <c r="AH68" s="107"/>
      <c r="AI68" s="107"/>
      <c r="AJ68" s="107"/>
      <c r="AK68" s="107"/>
      <c r="AL68" s="107"/>
      <c r="AM68" s="107"/>
      <c r="AN68" s="107"/>
      <c r="AO68" s="107"/>
      <c r="AP68" s="107"/>
      <c r="AQ68" s="107"/>
      <c r="AR68" s="107"/>
      <c r="AS68" s="107"/>
      <c r="AT68" s="107"/>
      <c r="AU68" s="107"/>
      <c r="AV68" s="107"/>
      <c r="AW68" s="107"/>
      <c r="AX68" s="107"/>
      <c r="AY68" s="107"/>
      <c r="AZ68" s="107"/>
      <c r="BA68" s="107"/>
      <c r="BB68" s="107"/>
      <c r="BC68" s="107"/>
      <c r="BD68" s="107"/>
      <c r="BE68" s="107"/>
      <c r="BF68" s="107"/>
      <c r="BG68" s="107"/>
      <c r="BH68" s="107"/>
      <c r="BI68" s="107"/>
      <c r="BJ68" s="107"/>
      <c r="BK68" s="107"/>
      <c r="BL68" s="107"/>
      <c r="BM68" s="107"/>
      <c r="BN68" s="107"/>
      <c r="BO68" s="107"/>
      <c r="BP68" s="107"/>
    </row>
    <row r="69" spans="1:68" s="12" customFormat="1" ht="38.25">
      <c r="A69" s="194"/>
      <c r="B69" s="191"/>
      <c r="C69" s="191"/>
      <c r="D69" s="191"/>
      <c r="E69" s="191"/>
      <c r="F69" s="191"/>
      <c r="G69" s="191"/>
      <c r="H69" s="191"/>
      <c r="I69" s="165" t="s">
        <v>143</v>
      </c>
      <c r="J69" s="166" t="s">
        <v>93</v>
      </c>
      <c r="K69" s="146" t="s">
        <v>144</v>
      </c>
      <c r="L69" s="146">
        <v>930</v>
      </c>
      <c r="M69" s="149" t="s">
        <v>83</v>
      </c>
      <c r="N69" s="149" t="s">
        <v>146</v>
      </c>
      <c r="O69" s="146">
        <v>7206000300</v>
      </c>
      <c r="P69" s="146">
        <v>200</v>
      </c>
      <c r="Q69" s="146">
        <v>220</v>
      </c>
      <c r="R69" s="147"/>
      <c r="S69" s="147"/>
      <c r="T69" s="172">
        <v>1699999.5</v>
      </c>
      <c r="U69" s="172">
        <v>1699999.5</v>
      </c>
      <c r="V69" s="172">
        <v>1800000</v>
      </c>
      <c r="W69" s="172">
        <v>1800000</v>
      </c>
      <c r="X69" s="172">
        <v>1800000</v>
      </c>
      <c r="Y69" s="104"/>
      <c r="Z69" s="105"/>
      <c r="AA69" s="106"/>
      <c r="AB69" s="107"/>
      <c r="AC69" s="107"/>
      <c r="AD69" s="107"/>
      <c r="AE69" s="107"/>
      <c r="AF69" s="107"/>
      <c r="AG69" s="107"/>
      <c r="AH69" s="107"/>
      <c r="AI69" s="107"/>
      <c r="AJ69" s="107"/>
      <c r="AK69" s="107"/>
      <c r="AL69" s="107"/>
      <c r="AM69" s="107"/>
      <c r="AN69" s="107"/>
      <c r="AO69" s="107"/>
      <c r="AP69" s="107"/>
      <c r="AQ69" s="107"/>
      <c r="AR69" s="107"/>
      <c r="AS69" s="107"/>
      <c r="AT69" s="107"/>
      <c r="AU69" s="107"/>
      <c r="AV69" s="107"/>
      <c r="AW69" s="107"/>
      <c r="AX69" s="107"/>
      <c r="AY69" s="107"/>
      <c r="AZ69" s="107"/>
      <c r="BA69" s="107"/>
      <c r="BB69" s="107"/>
      <c r="BC69" s="107"/>
      <c r="BD69" s="107"/>
      <c r="BE69" s="107"/>
      <c r="BF69" s="107"/>
      <c r="BG69" s="107"/>
      <c r="BH69" s="107"/>
      <c r="BI69" s="107"/>
      <c r="BJ69" s="107"/>
      <c r="BK69" s="107"/>
      <c r="BL69" s="107"/>
      <c r="BM69" s="107"/>
      <c r="BN69" s="107"/>
      <c r="BO69" s="107"/>
      <c r="BP69" s="107"/>
    </row>
    <row r="70" spans="1:68" s="12" customFormat="1" ht="38.25" customHeight="1">
      <c r="A70" s="194"/>
      <c r="B70" s="191"/>
      <c r="C70" s="191"/>
      <c r="D70" s="191"/>
      <c r="E70" s="191"/>
      <c r="F70" s="191"/>
      <c r="G70" s="191"/>
      <c r="H70" s="191"/>
      <c r="I70" s="193" t="s">
        <v>142</v>
      </c>
      <c r="J70" s="181" t="s">
        <v>93</v>
      </c>
      <c r="K70" s="181" t="s">
        <v>69</v>
      </c>
      <c r="L70" s="146">
        <v>930</v>
      </c>
      <c r="M70" s="149" t="s">
        <v>83</v>
      </c>
      <c r="N70" s="149" t="s">
        <v>146</v>
      </c>
      <c r="O70" s="146">
        <v>7206000500</v>
      </c>
      <c r="P70" s="146">
        <v>200</v>
      </c>
      <c r="Q70" s="146">
        <v>220</v>
      </c>
      <c r="R70" s="147"/>
      <c r="S70" s="147"/>
      <c r="T70" s="172">
        <v>4403962.1900000004</v>
      </c>
      <c r="U70" s="172">
        <v>4324470.95</v>
      </c>
      <c r="V70" s="172">
        <v>4235300</v>
      </c>
      <c r="W70" s="172">
        <v>4025000</v>
      </c>
      <c r="X70" s="172">
        <v>4025000</v>
      </c>
      <c r="Y70" s="104"/>
      <c r="Z70" s="105"/>
      <c r="AA70" s="106"/>
      <c r="AB70" s="107"/>
      <c r="AC70" s="107"/>
      <c r="AD70" s="107"/>
      <c r="AE70" s="107"/>
      <c r="AF70" s="107"/>
      <c r="AG70" s="107"/>
      <c r="AH70" s="107"/>
      <c r="AI70" s="107"/>
      <c r="AJ70" s="107"/>
      <c r="AK70" s="107"/>
      <c r="AL70" s="107"/>
      <c r="AM70" s="107"/>
      <c r="AN70" s="107"/>
      <c r="AO70" s="107"/>
      <c r="AP70" s="107"/>
      <c r="AQ70" s="107"/>
      <c r="AR70" s="107"/>
      <c r="AS70" s="107"/>
      <c r="AT70" s="107"/>
      <c r="AU70" s="107"/>
      <c r="AV70" s="107"/>
      <c r="AW70" s="107"/>
      <c r="AX70" s="107"/>
      <c r="AY70" s="107"/>
      <c r="AZ70" s="107"/>
      <c r="BA70" s="107"/>
      <c r="BB70" s="107"/>
      <c r="BC70" s="107"/>
      <c r="BD70" s="107"/>
      <c r="BE70" s="107"/>
      <c r="BF70" s="107"/>
      <c r="BG70" s="107"/>
      <c r="BH70" s="107"/>
      <c r="BI70" s="107"/>
      <c r="BJ70" s="107"/>
      <c r="BK70" s="107"/>
      <c r="BL70" s="107"/>
      <c r="BM70" s="107"/>
      <c r="BN70" s="107"/>
      <c r="BO70" s="107"/>
      <c r="BP70" s="107"/>
    </row>
    <row r="71" spans="1:68" s="12" customFormat="1" ht="15">
      <c r="A71" s="194"/>
      <c r="B71" s="191"/>
      <c r="C71" s="191"/>
      <c r="D71" s="191"/>
      <c r="E71" s="191"/>
      <c r="F71" s="191"/>
      <c r="G71" s="191"/>
      <c r="H71" s="191"/>
      <c r="I71" s="194"/>
      <c r="J71" s="196"/>
      <c r="K71" s="196"/>
      <c r="L71" s="146">
        <v>930</v>
      </c>
      <c r="M71" s="149" t="s">
        <v>83</v>
      </c>
      <c r="N71" s="149" t="s">
        <v>146</v>
      </c>
      <c r="O71" s="146">
        <v>7206000500</v>
      </c>
      <c r="P71" s="146">
        <v>200</v>
      </c>
      <c r="Q71" s="146">
        <v>300</v>
      </c>
      <c r="R71" s="147"/>
      <c r="S71" s="147"/>
      <c r="T71" s="172">
        <v>60000</v>
      </c>
      <c r="U71" s="172">
        <v>60000</v>
      </c>
      <c r="V71" s="172">
        <v>0</v>
      </c>
      <c r="W71" s="172">
        <v>0</v>
      </c>
      <c r="X71" s="172">
        <v>0</v>
      </c>
      <c r="Y71" s="104"/>
      <c r="Z71" s="105"/>
      <c r="AA71" s="106"/>
      <c r="AB71" s="107"/>
      <c r="AC71" s="107"/>
      <c r="AD71" s="107"/>
      <c r="AE71" s="107"/>
      <c r="AF71" s="107"/>
      <c r="AG71" s="107"/>
      <c r="AH71" s="107"/>
      <c r="AI71" s="107"/>
      <c r="AJ71" s="107"/>
      <c r="AK71" s="107"/>
      <c r="AL71" s="107"/>
      <c r="AM71" s="107"/>
      <c r="AN71" s="107"/>
      <c r="AO71" s="107"/>
      <c r="AP71" s="107"/>
      <c r="AQ71" s="107"/>
      <c r="AR71" s="107"/>
      <c r="AS71" s="107"/>
      <c r="AT71" s="107"/>
      <c r="AU71" s="107"/>
      <c r="AV71" s="107"/>
      <c r="AW71" s="107"/>
      <c r="AX71" s="107"/>
      <c r="AY71" s="107"/>
      <c r="AZ71" s="107"/>
      <c r="BA71" s="107"/>
      <c r="BB71" s="107"/>
      <c r="BC71" s="107"/>
      <c r="BD71" s="107"/>
      <c r="BE71" s="107"/>
      <c r="BF71" s="107"/>
      <c r="BG71" s="107"/>
      <c r="BH71" s="107"/>
      <c r="BI71" s="107"/>
      <c r="BJ71" s="107"/>
      <c r="BK71" s="107"/>
      <c r="BL71" s="107"/>
      <c r="BM71" s="107"/>
      <c r="BN71" s="107"/>
      <c r="BO71" s="107"/>
      <c r="BP71" s="107"/>
    </row>
    <row r="72" spans="1:68" s="12" customFormat="1" ht="15">
      <c r="A72" s="194"/>
      <c r="B72" s="191"/>
      <c r="C72" s="191"/>
      <c r="D72" s="191"/>
      <c r="E72" s="191"/>
      <c r="F72" s="191"/>
      <c r="G72" s="191"/>
      <c r="H72" s="191"/>
      <c r="I72" s="194"/>
      <c r="J72" s="196"/>
      <c r="K72" s="196"/>
      <c r="L72" s="146">
        <v>930</v>
      </c>
      <c r="M72" s="149" t="s">
        <v>83</v>
      </c>
      <c r="N72" s="149" t="s">
        <v>146</v>
      </c>
      <c r="O72" s="146" t="s">
        <v>147</v>
      </c>
      <c r="P72" s="146">
        <v>200</v>
      </c>
      <c r="Q72" s="146">
        <v>220</v>
      </c>
      <c r="R72" s="147"/>
      <c r="S72" s="147"/>
      <c r="T72" s="172">
        <v>8811900.8599999994</v>
      </c>
      <c r="U72" s="172">
        <v>8811647.3399999999</v>
      </c>
      <c r="V72" s="172">
        <v>0</v>
      </c>
      <c r="W72" s="172">
        <v>0</v>
      </c>
      <c r="X72" s="172">
        <v>0</v>
      </c>
      <c r="Y72" s="104"/>
      <c r="Z72" s="105"/>
      <c r="AA72" s="106"/>
      <c r="AB72" s="107"/>
      <c r="AC72" s="107"/>
      <c r="AD72" s="107"/>
      <c r="AE72" s="107"/>
      <c r="AF72" s="107"/>
      <c r="AG72" s="107"/>
      <c r="AH72" s="107"/>
      <c r="AI72" s="107"/>
      <c r="AJ72" s="107"/>
      <c r="AK72" s="107"/>
      <c r="AL72" s="107"/>
      <c r="AM72" s="107"/>
      <c r="AN72" s="107"/>
      <c r="AO72" s="107"/>
      <c r="AP72" s="107"/>
      <c r="AQ72" s="107"/>
      <c r="AR72" s="107"/>
      <c r="AS72" s="107"/>
      <c r="AT72" s="107"/>
      <c r="AU72" s="107"/>
      <c r="AV72" s="107"/>
      <c r="AW72" s="107"/>
      <c r="AX72" s="107"/>
      <c r="AY72" s="107"/>
      <c r="AZ72" s="107"/>
      <c r="BA72" s="107"/>
      <c r="BB72" s="107"/>
      <c r="BC72" s="107"/>
      <c r="BD72" s="107"/>
      <c r="BE72" s="107"/>
      <c r="BF72" s="107"/>
      <c r="BG72" s="107"/>
      <c r="BH72" s="107"/>
      <c r="BI72" s="107"/>
      <c r="BJ72" s="107"/>
      <c r="BK72" s="107"/>
      <c r="BL72" s="107"/>
      <c r="BM72" s="107"/>
      <c r="BN72" s="107"/>
      <c r="BO72" s="107"/>
      <c r="BP72" s="107"/>
    </row>
    <row r="73" spans="1:68" s="12" customFormat="1" ht="15">
      <c r="A73" s="195"/>
      <c r="B73" s="192"/>
      <c r="C73" s="192"/>
      <c r="D73" s="192"/>
      <c r="E73" s="192"/>
      <c r="F73" s="192"/>
      <c r="G73" s="192"/>
      <c r="H73" s="192"/>
      <c r="I73" s="195"/>
      <c r="J73" s="182"/>
      <c r="K73" s="182"/>
      <c r="L73" s="146">
        <v>930</v>
      </c>
      <c r="M73" s="149" t="s">
        <v>83</v>
      </c>
      <c r="N73" s="149" t="s">
        <v>146</v>
      </c>
      <c r="O73" s="146" t="s">
        <v>252</v>
      </c>
      <c r="P73" s="146">
        <v>200</v>
      </c>
      <c r="Q73" s="146">
        <v>220</v>
      </c>
      <c r="R73" s="147"/>
      <c r="S73" s="147"/>
      <c r="T73" s="172">
        <v>0</v>
      </c>
      <c r="U73" s="172">
        <v>0</v>
      </c>
      <c r="V73" s="172">
        <v>10612986.6</v>
      </c>
      <c r="W73" s="172">
        <v>1417296.78</v>
      </c>
      <c r="X73" s="172">
        <v>348962.87</v>
      </c>
      <c r="Y73" s="104"/>
      <c r="Z73" s="105"/>
      <c r="AA73" s="106"/>
      <c r="AB73" s="107"/>
      <c r="AC73" s="107"/>
      <c r="AD73" s="107"/>
      <c r="AE73" s="107"/>
      <c r="AF73" s="107"/>
      <c r="AG73" s="107"/>
      <c r="AH73" s="107"/>
      <c r="AI73" s="107"/>
      <c r="AJ73" s="107"/>
      <c r="AK73" s="107"/>
      <c r="AL73" s="107"/>
      <c r="AM73" s="107"/>
      <c r="AN73" s="107"/>
      <c r="AO73" s="107"/>
      <c r="AP73" s="107"/>
      <c r="AQ73" s="107"/>
      <c r="AR73" s="107"/>
      <c r="AS73" s="107"/>
      <c r="AT73" s="107"/>
      <c r="AU73" s="107"/>
      <c r="AV73" s="107"/>
      <c r="AW73" s="107"/>
      <c r="AX73" s="107"/>
      <c r="AY73" s="107"/>
      <c r="AZ73" s="107"/>
      <c r="BA73" s="107"/>
      <c r="BB73" s="107"/>
      <c r="BC73" s="107"/>
      <c r="BD73" s="107"/>
      <c r="BE73" s="107"/>
      <c r="BF73" s="107"/>
      <c r="BG73" s="107"/>
      <c r="BH73" s="107"/>
      <c r="BI73" s="107"/>
      <c r="BJ73" s="107"/>
      <c r="BK73" s="107"/>
      <c r="BL73" s="107"/>
      <c r="BM73" s="107"/>
      <c r="BN73" s="107"/>
      <c r="BO73" s="107"/>
      <c r="BP73" s="107"/>
    </row>
    <row r="74" spans="1:68" s="12" customFormat="1" ht="38.25" customHeight="1">
      <c r="A74" s="181"/>
      <c r="B74" s="190"/>
      <c r="C74" s="190"/>
      <c r="D74" s="190"/>
      <c r="E74" s="190"/>
      <c r="F74" s="190"/>
      <c r="G74" s="190"/>
      <c r="H74" s="190"/>
      <c r="I74" s="227" t="s">
        <v>145</v>
      </c>
      <c r="J74" s="226" t="s">
        <v>93</v>
      </c>
      <c r="K74" s="226" t="s">
        <v>97</v>
      </c>
      <c r="L74" s="146">
        <v>930</v>
      </c>
      <c r="M74" s="149" t="s">
        <v>83</v>
      </c>
      <c r="N74" s="149" t="s">
        <v>146</v>
      </c>
      <c r="O74" s="146" t="s">
        <v>148</v>
      </c>
      <c r="P74" s="146">
        <v>200</v>
      </c>
      <c r="Q74" s="146">
        <v>220</v>
      </c>
      <c r="R74" s="147"/>
      <c r="S74" s="147"/>
      <c r="T74" s="172">
        <v>2134396.35</v>
      </c>
      <c r="U74" s="172">
        <v>2134334.94</v>
      </c>
      <c r="V74" s="172">
        <v>0</v>
      </c>
      <c r="W74" s="172">
        <v>0</v>
      </c>
      <c r="X74" s="172">
        <v>0</v>
      </c>
      <c r="Y74" s="104"/>
      <c r="Z74" s="105"/>
      <c r="AA74" s="106"/>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7"/>
      <c r="AY74" s="107"/>
      <c r="AZ74" s="107"/>
      <c r="BA74" s="107"/>
      <c r="BB74" s="107"/>
      <c r="BC74" s="107"/>
      <c r="BD74" s="107"/>
      <c r="BE74" s="107"/>
      <c r="BF74" s="107"/>
      <c r="BG74" s="107"/>
      <c r="BH74" s="107"/>
      <c r="BI74" s="107"/>
      <c r="BJ74" s="107"/>
      <c r="BK74" s="107"/>
      <c r="BL74" s="107"/>
      <c r="BM74" s="107"/>
      <c r="BN74" s="107"/>
      <c r="BO74" s="107"/>
      <c r="BP74" s="107"/>
    </row>
    <row r="75" spans="1:68" s="12" customFormat="1" ht="15">
      <c r="A75" s="182"/>
      <c r="B75" s="192"/>
      <c r="C75" s="192"/>
      <c r="D75" s="192"/>
      <c r="E75" s="192"/>
      <c r="F75" s="192"/>
      <c r="G75" s="192"/>
      <c r="H75" s="192"/>
      <c r="I75" s="227"/>
      <c r="J75" s="226"/>
      <c r="K75" s="226"/>
      <c r="L75" s="146">
        <v>930</v>
      </c>
      <c r="M75" s="149" t="s">
        <v>83</v>
      </c>
      <c r="N75" s="149" t="s">
        <v>146</v>
      </c>
      <c r="O75" s="146">
        <v>8700320800</v>
      </c>
      <c r="P75" s="146">
        <v>200</v>
      </c>
      <c r="Q75" s="146">
        <v>220</v>
      </c>
      <c r="R75" s="147"/>
      <c r="S75" s="147"/>
      <c r="T75" s="172">
        <v>2265952.2599999998</v>
      </c>
      <c r="U75" s="172">
        <v>2265952.2599999998</v>
      </c>
      <c r="V75" s="172">
        <v>659975</v>
      </c>
      <c r="W75" s="172">
        <v>1815549</v>
      </c>
      <c r="X75" s="172">
        <v>3038358</v>
      </c>
      <c r="Y75" s="85"/>
      <c r="Z75" s="86"/>
      <c r="AA75" s="87"/>
    </row>
    <row r="76" spans="1:68" s="12" customFormat="1" ht="52.5" customHeight="1">
      <c r="A76" s="193" t="s">
        <v>149</v>
      </c>
      <c r="B76" s="190">
        <v>5035</v>
      </c>
      <c r="C76" s="190" t="s">
        <v>63</v>
      </c>
      <c r="D76" s="190" t="s">
        <v>150</v>
      </c>
      <c r="E76" s="190" t="s">
        <v>71</v>
      </c>
      <c r="F76" s="190"/>
      <c r="G76" s="190"/>
      <c r="H76" s="190"/>
      <c r="I76" s="125" t="s">
        <v>151</v>
      </c>
      <c r="J76" s="146" t="s">
        <v>93</v>
      </c>
      <c r="K76" s="146" t="s">
        <v>152</v>
      </c>
      <c r="L76" s="181">
        <v>930</v>
      </c>
      <c r="M76" s="188" t="s">
        <v>83</v>
      </c>
      <c r="N76" s="188" t="s">
        <v>146</v>
      </c>
      <c r="O76" s="181">
        <v>7206000400</v>
      </c>
      <c r="P76" s="181">
        <v>200</v>
      </c>
      <c r="Q76" s="181">
        <v>220</v>
      </c>
      <c r="R76" s="147"/>
      <c r="S76" s="147"/>
      <c r="T76" s="202">
        <v>350000</v>
      </c>
      <c r="U76" s="202">
        <v>350000</v>
      </c>
      <c r="V76" s="202">
        <v>400000</v>
      </c>
      <c r="W76" s="202">
        <v>400000</v>
      </c>
      <c r="X76" s="202">
        <v>400000</v>
      </c>
      <c r="Y76" s="85"/>
      <c r="Z76" s="86"/>
      <c r="AA76" s="87"/>
    </row>
    <row r="77" spans="1:68" s="12" customFormat="1" ht="50.25" customHeight="1">
      <c r="A77" s="194"/>
      <c r="B77" s="191"/>
      <c r="C77" s="191"/>
      <c r="D77" s="191"/>
      <c r="E77" s="191"/>
      <c r="F77" s="191"/>
      <c r="G77" s="191"/>
      <c r="H77" s="191"/>
      <c r="I77" s="125" t="s">
        <v>142</v>
      </c>
      <c r="J77" s="146" t="s">
        <v>93</v>
      </c>
      <c r="K77" s="146" t="s">
        <v>69</v>
      </c>
      <c r="L77" s="196"/>
      <c r="M77" s="201"/>
      <c r="N77" s="201"/>
      <c r="O77" s="196"/>
      <c r="P77" s="182"/>
      <c r="Q77" s="182"/>
      <c r="R77" s="147"/>
      <c r="S77" s="147"/>
      <c r="T77" s="203"/>
      <c r="U77" s="203"/>
      <c r="V77" s="203"/>
      <c r="W77" s="203"/>
      <c r="X77" s="203"/>
      <c r="Y77" s="85"/>
      <c r="Z77" s="86"/>
      <c r="AA77" s="87"/>
    </row>
    <row r="78" spans="1:68" s="12" customFormat="1" ht="38.25">
      <c r="A78" s="195"/>
      <c r="B78" s="192"/>
      <c r="C78" s="192"/>
      <c r="D78" s="192"/>
      <c r="E78" s="192"/>
      <c r="F78" s="192"/>
      <c r="G78" s="192"/>
      <c r="H78" s="192"/>
      <c r="I78" s="125" t="s">
        <v>145</v>
      </c>
      <c r="J78" s="150" t="s">
        <v>93</v>
      </c>
      <c r="K78" s="146" t="s">
        <v>97</v>
      </c>
      <c r="L78" s="182"/>
      <c r="M78" s="189"/>
      <c r="N78" s="189"/>
      <c r="O78" s="182"/>
      <c r="P78" s="158">
        <v>400</v>
      </c>
      <c r="Q78" s="158">
        <v>300</v>
      </c>
      <c r="R78" s="162"/>
      <c r="S78" s="162"/>
      <c r="T78" s="171">
        <v>1216900</v>
      </c>
      <c r="U78" s="171">
        <v>1216900</v>
      </c>
      <c r="V78" s="171">
        <v>0</v>
      </c>
      <c r="W78" s="171">
        <v>0</v>
      </c>
      <c r="X78" s="171">
        <v>0</v>
      </c>
      <c r="Y78" s="85"/>
      <c r="Z78" s="86"/>
      <c r="AA78" s="87"/>
    </row>
    <row r="79" spans="1:68" s="12" customFormat="1" ht="18" customHeight="1">
      <c r="A79" s="193" t="s">
        <v>153</v>
      </c>
      <c r="B79" s="190">
        <v>5046</v>
      </c>
      <c r="C79" s="190" t="s">
        <v>63</v>
      </c>
      <c r="D79" s="190" t="s">
        <v>154</v>
      </c>
      <c r="E79" s="190" t="s">
        <v>71</v>
      </c>
      <c r="F79" s="190"/>
      <c r="G79" s="190"/>
      <c r="H79" s="190"/>
      <c r="I79" s="193" t="s">
        <v>155</v>
      </c>
      <c r="J79" s="181" t="s">
        <v>156</v>
      </c>
      <c r="K79" s="181" t="s">
        <v>157</v>
      </c>
      <c r="L79" s="146">
        <v>930</v>
      </c>
      <c r="M79" s="149" t="s">
        <v>146</v>
      </c>
      <c r="N79" s="149" t="s">
        <v>23</v>
      </c>
      <c r="O79" s="146">
        <v>9900720700</v>
      </c>
      <c r="P79" s="146">
        <v>200</v>
      </c>
      <c r="Q79" s="146">
        <v>220</v>
      </c>
      <c r="R79" s="147"/>
      <c r="S79" s="147"/>
      <c r="T79" s="172">
        <v>0</v>
      </c>
      <c r="U79" s="172">
        <v>0</v>
      </c>
      <c r="V79" s="172">
        <v>5180</v>
      </c>
      <c r="W79" s="172">
        <v>5180</v>
      </c>
      <c r="X79" s="172">
        <v>5180</v>
      </c>
      <c r="Y79" s="85"/>
      <c r="Z79" s="86"/>
      <c r="AA79" s="87"/>
    </row>
    <row r="80" spans="1:68" s="12" customFormat="1" ht="19.5" customHeight="1">
      <c r="A80" s="194"/>
      <c r="B80" s="191"/>
      <c r="C80" s="191"/>
      <c r="D80" s="191"/>
      <c r="E80" s="191"/>
      <c r="F80" s="191"/>
      <c r="G80" s="191"/>
      <c r="H80" s="191"/>
      <c r="I80" s="194"/>
      <c r="J80" s="196"/>
      <c r="K80" s="196"/>
      <c r="L80" s="146">
        <v>930</v>
      </c>
      <c r="M80" s="149" t="s">
        <v>146</v>
      </c>
      <c r="N80" s="149" t="s">
        <v>23</v>
      </c>
      <c r="O80" s="146">
        <v>9900720700</v>
      </c>
      <c r="P80" s="146">
        <v>200</v>
      </c>
      <c r="Q80" s="146">
        <v>290</v>
      </c>
      <c r="R80" s="147"/>
      <c r="S80" s="147"/>
      <c r="T80" s="172">
        <v>0</v>
      </c>
      <c r="U80" s="172">
        <v>0</v>
      </c>
      <c r="V80" s="172">
        <v>5680</v>
      </c>
      <c r="W80" s="172">
        <v>5680</v>
      </c>
      <c r="X80" s="172">
        <v>5680</v>
      </c>
      <c r="Y80" s="85"/>
      <c r="Z80" s="86"/>
      <c r="AA80" s="87"/>
    </row>
    <row r="81" spans="1:27" s="12" customFormat="1" ht="24" customHeight="1">
      <c r="A81" s="195"/>
      <c r="B81" s="192"/>
      <c r="C81" s="192"/>
      <c r="D81" s="192"/>
      <c r="E81" s="192"/>
      <c r="F81" s="192"/>
      <c r="G81" s="192"/>
      <c r="H81" s="192"/>
      <c r="I81" s="195"/>
      <c r="J81" s="182"/>
      <c r="K81" s="182"/>
      <c r="L81" s="146">
        <v>930</v>
      </c>
      <c r="M81" s="149" t="s">
        <v>146</v>
      </c>
      <c r="N81" s="149" t="s">
        <v>23</v>
      </c>
      <c r="O81" s="146">
        <v>9900720700</v>
      </c>
      <c r="P81" s="146">
        <v>200</v>
      </c>
      <c r="Q81" s="146">
        <v>340</v>
      </c>
      <c r="R81" s="147"/>
      <c r="S81" s="147"/>
      <c r="T81" s="172">
        <v>0</v>
      </c>
      <c r="U81" s="172">
        <v>0</v>
      </c>
      <c r="V81" s="172">
        <v>10000</v>
      </c>
      <c r="W81" s="172">
        <v>0</v>
      </c>
      <c r="X81" s="172">
        <v>0</v>
      </c>
      <c r="Y81" s="85"/>
      <c r="Z81" s="86"/>
      <c r="AA81" s="87"/>
    </row>
    <row r="82" spans="1:27" s="12" customFormat="1" ht="162.75" customHeight="1">
      <c r="A82" s="93" t="s">
        <v>53</v>
      </c>
      <c r="B82" s="94">
        <v>5200</v>
      </c>
      <c r="C82" s="93"/>
      <c r="D82" s="93"/>
      <c r="E82" s="93"/>
      <c r="F82" s="93"/>
      <c r="G82" s="93"/>
      <c r="H82" s="93"/>
      <c r="I82" s="132"/>
      <c r="J82" s="151"/>
      <c r="K82" s="151"/>
      <c r="L82" s="151"/>
      <c r="M82" s="152"/>
      <c r="N82" s="152"/>
      <c r="O82" s="151"/>
      <c r="P82" s="151"/>
      <c r="Q82" s="151"/>
      <c r="R82" s="44" t="e">
        <f>SUM(#REF!)</f>
        <v>#REF!</v>
      </c>
      <c r="S82" s="44" t="e">
        <f>SUM(#REF!)</f>
        <v>#REF!</v>
      </c>
      <c r="T82" s="44">
        <f>SUM(T83:T109)</f>
        <v>15852250.66</v>
      </c>
      <c r="U82" s="44">
        <f t="shared" ref="U82:X82" si="0">SUM(U83:U109)</f>
        <v>15206589.219999999</v>
      </c>
      <c r="V82" s="44">
        <f t="shared" si="0"/>
        <v>16247451.24</v>
      </c>
      <c r="W82" s="44">
        <f t="shared" si="0"/>
        <v>15262179</v>
      </c>
      <c r="X82" s="44">
        <f t="shared" si="0"/>
        <v>15262179</v>
      </c>
      <c r="Y82" s="14"/>
      <c r="Z82" s="13"/>
      <c r="AA82" s="15"/>
    </row>
    <row r="83" spans="1:27" s="12" customFormat="1" ht="15">
      <c r="A83" s="186" t="s">
        <v>158</v>
      </c>
      <c r="B83" s="183">
        <v>5201</v>
      </c>
      <c r="C83" s="183" t="s">
        <v>63</v>
      </c>
      <c r="D83" s="216" t="s">
        <v>159</v>
      </c>
      <c r="E83" s="183" t="s">
        <v>71</v>
      </c>
      <c r="F83" s="183"/>
      <c r="G83" s="183"/>
      <c r="H83" s="183"/>
      <c r="I83" s="193" t="s">
        <v>160</v>
      </c>
      <c r="J83" s="181" t="s">
        <v>82</v>
      </c>
      <c r="K83" s="181" t="s">
        <v>161</v>
      </c>
      <c r="L83" s="117">
        <v>931</v>
      </c>
      <c r="M83" s="118" t="s">
        <v>73</v>
      </c>
      <c r="N83" s="118" t="s">
        <v>146</v>
      </c>
      <c r="O83" s="117">
        <v>9900420400</v>
      </c>
      <c r="P83" s="117">
        <v>100</v>
      </c>
      <c r="Q83" s="117">
        <v>210</v>
      </c>
      <c r="R83" s="113"/>
      <c r="S83" s="113"/>
      <c r="T83" s="113">
        <v>0</v>
      </c>
      <c r="U83" s="113">
        <v>0</v>
      </c>
      <c r="V83" s="113">
        <v>6000</v>
      </c>
      <c r="W83" s="113">
        <v>6000</v>
      </c>
      <c r="X83" s="113">
        <v>6000</v>
      </c>
      <c r="Y83" s="14"/>
      <c r="Z83" s="13"/>
      <c r="AA83" s="15"/>
    </row>
    <row r="84" spans="1:27" s="12" customFormat="1" ht="15">
      <c r="A84" s="197"/>
      <c r="B84" s="184"/>
      <c r="C84" s="184"/>
      <c r="D84" s="217"/>
      <c r="E84" s="184"/>
      <c r="F84" s="184"/>
      <c r="G84" s="184"/>
      <c r="H84" s="184"/>
      <c r="I84" s="194"/>
      <c r="J84" s="196"/>
      <c r="K84" s="196"/>
      <c r="L84" s="117">
        <v>931</v>
      </c>
      <c r="M84" s="118" t="s">
        <v>73</v>
      </c>
      <c r="N84" s="118" t="s">
        <v>146</v>
      </c>
      <c r="O84" s="117">
        <v>9900420400</v>
      </c>
      <c r="P84" s="117">
        <v>100</v>
      </c>
      <c r="Q84" s="117">
        <v>220</v>
      </c>
      <c r="R84" s="113"/>
      <c r="S84" s="113"/>
      <c r="T84" s="113">
        <v>142400</v>
      </c>
      <c r="U84" s="113">
        <v>142400</v>
      </c>
      <c r="V84" s="113">
        <v>148400</v>
      </c>
      <c r="W84" s="113">
        <v>148400</v>
      </c>
      <c r="X84" s="113">
        <v>148400</v>
      </c>
      <c r="Y84" s="14"/>
      <c r="Z84" s="13"/>
      <c r="AA84" s="15"/>
    </row>
    <row r="85" spans="1:27" s="12" customFormat="1" ht="15">
      <c r="A85" s="197"/>
      <c r="B85" s="184"/>
      <c r="C85" s="184"/>
      <c r="D85" s="217"/>
      <c r="E85" s="184"/>
      <c r="F85" s="184"/>
      <c r="G85" s="184"/>
      <c r="H85" s="184"/>
      <c r="I85" s="195"/>
      <c r="J85" s="182"/>
      <c r="K85" s="182"/>
      <c r="L85" s="117">
        <v>931</v>
      </c>
      <c r="M85" s="118" t="s">
        <v>73</v>
      </c>
      <c r="N85" s="118" t="s">
        <v>146</v>
      </c>
      <c r="O85" s="117">
        <v>9900420400</v>
      </c>
      <c r="P85" s="117">
        <v>200</v>
      </c>
      <c r="Q85" s="117">
        <v>220</v>
      </c>
      <c r="R85" s="113"/>
      <c r="S85" s="113"/>
      <c r="T85" s="113">
        <v>136120.21</v>
      </c>
      <c r="U85" s="113">
        <v>133070.93</v>
      </c>
      <c r="V85" s="113">
        <v>200462.82</v>
      </c>
      <c r="W85" s="113">
        <v>198000</v>
      </c>
      <c r="X85" s="113">
        <v>198000</v>
      </c>
      <c r="Y85" s="14"/>
      <c r="Z85" s="13"/>
      <c r="AA85" s="15"/>
    </row>
    <row r="86" spans="1:27" s="12" customFormat="1" ht="15">
      <c r="A86" s="197"/>
      <c r="B86" s="184"/>
      <c r="C86" s="184"/>
      <c r="D86" s="217"/>
      <c r="E86" s="184"/>
      <c r="F86" s="184"/>
      <c r="G86" s="184"/>
      <c r="H86" s="184"/>
      <c r="I86" s="193" t="s">
        <v>64</v>
      </c>
      <c r="J86" s="181" t="s">
        <v>65</v>
      </c>
      <c r="K86" s="181" t="s">
        <v>66</v>
      </c>
      <c r="L86" s="117">
        <v>931</v>
      </c>
      <c r="M86" s="118" t="s">
        <v>73</v>
      </c>
      <c r="N86" s="118" t="s">
        <v>146</v>
      </c>
      <c r="O86" s="117">
        <v>9900420400</v>
      </c>
      <c r="P86" s="117">
        <v>200</v>
      </c>
      <c r="Q86" s="117">
        <v>300</v>
      </c>
      <c r="R86" s="113"/>
      <c r="S86" s="113"/>
      <c r="T86" s="113">
        <v>20036.73</v>
      </c>
      <c r="U86" s="113">
        <v>20036.73</v>
      </c>
      <c r="V86" s="113">
        <v>22000</v>
      </c>
      <c r="W86" s="113">
        <v>22000</v>
      </c>
      <c r="X86" s="113">
        <v>22000</v>
      </c>
      <c r="Y86" s="14"/>
      <c r="Z86" s="13"/>
      <c r="AA86" s="15"/>
    </row>
    <row r="87" spans="1:27" s="12" customFormat="1" ht="15">
      <c r="A87" s="197"/>
      <c r="B87" s="184"/>
      <c r="C87" s="184"/>
      <c r="D87" s="217"/>
      <c r="E87" s="184"/>
      <c r="F87" s="184"/>
      <c r="G87" s="184"/>
      <c r="H87" s="184"/>
      <c r="I87" s="194"/>
      <c r="J87" s="196"/>
      <c r="K87" s="196"/>
      <c r="L87" s="177">
        <v>931</v>
      </c>
      <c r="M87" s="179" t="s">
        <v>73</v>
      </c>
      <c r="N87" s="179" t="s">
        <v>146</v>
      </c>
      <c r="O87" s="177">
        <v>9900920500</v>
      </c>
      <c r="P87" s="117">
        <v>300</v>
      </c>
      <c r="Q87" s="117">
        <v>290</v>
      </c>
      <c r="R87" s="113"/>
      <c r="S87" s="113"/>
      <c r="T87" s="113">
        <v>11500</v>
      </c>
      <c r="U87" s="113">
        <v>11500</v>
      </c>
      <c r="V87" s="113">
        <v>11500</v>
      </c>
      <c r="W87" s="113">
        <v>11500</v>
      </c>
      <c r="X87" s="113">
        <v>11500</v>
      </c>
      <c r="Y87" s="14"/>
      <c r="Z87" s="13"/>
      <c r="AA87" s="15"/>
    </row>
    <row r="88" spans="1:27" s="12" customFormat="1" ht="15">
      <c r="A88" s="197"/>
      <c r="B88" s="184"/>
      <c r="C88" s="184"/>
      <c r="D88" s="217"/>
      <c r="E88" s="184"/>
      <c r="F88" s="184"/>
      <c r="G88" s="184"/>
      <c r="H88" s="184"/>
      <c r="I88" s="195"/>
      <c r="J88" s="182"/>
      <c r="K88" s="182"/>
      <c r="L88" s="178"/>
      <c r="M88" s="180"/>
      <c r="N88" s="180"/>
      <c r="O88" s="178"/>
      <c r="P88" s="117">
        <v>800</v>
      </c>
      <c r="Q88" s="117">
        <v>290</v>
      </c>
      <c r="R88" s="113"/>
      <c r="S88" s="113"/>
      <c r="T88" s="113">
        <v>0</v>
      </c>
      <c r="U88" s="113">
        <v>0</v>
      </c>
      <c r="V88" s="113">
        <v>279053.42</v>
      </c>
      <c r="W88" s="113">
        <v>0</v>
      </c>
      <c r="X88" s="113">
        <v>0</v>
      </c>
      <c r="Y88" s="14"/>
      <c r="Z88" s="13"/>
      <c r="AA88" s="15"/>
    </row>
    <row r="89" spans="1:27" s="12" customFormat="1" ht="38.25">
      <c r="A89" s="197"/>
      <c r="B89" s="184"/>
      <c r="C89" s="184"/>
      <c r="D89" s="217"/>
      <c r="E89" s="184"/>
      <c r="F89" s="184"/>
      <c r="G89" s="184"/>
      <c r="H89" s="184"/>
      <c r="I89" s="125" t="s">
        <v>162</v>
      </c>
      <c r="J89" s="146" t="s">
        <v>82</v>
      </c>
      <c r="K89" s="146" t="s">
        <v>163</v>
      </c>
      <c r="L89" s="177">
        <v>930</v>
      </c>
      <c r="M89" s="179" t="s">
        <v>73</v>
      </c>
      <c r="N89" s="179" t="s">
        <v>74</v>
      </c>
      <c r="O89" s="177">
        <v>7000420400</v>
      </c>
      <c r="P89" s="177">
        <v>200</v>
      </c>
      <c r="Q89" s="177">
        <v>220</v>
      </c>
      <c r="R89" s="113"/>
      <c r="S89" s="113"/>
      <c r="T89" s="175">
        <v>2160650.58</v>
      </c>
      <c r="U89" s="175">
        <v>2049745.98</v>
      </c>
      <c r="V89" s="175">
        <v>2321678</v>
      </c>
      <c r="W89" s="175">
        <v>1751922</v>
      </c>
      <c r="X89" s="175">
        <v>1751922</v>
      </c>
      <c r="Y89" s="14"/>
      <c r="Z89" s="13"/>
      <c r="AA89" s="15"/>
    </row>
    <row r="90" spans="1:27" s="12" customFormat="1" ht="38.25">
      <c r="A90" s="197"/>
      <c r="B90" s="184"/>
      <c r="C90" s="184"/>
      <c r="D90" s="217"/>
      <c r="E90" s="184"/>
      <c r="F90" s="184"/>
      <c r="G90" s="184"/>
      <c r="H90" s="184"/>
      <c r="I90" s="125" t="s">
        <v>164</v>
      </c>
      <c r="J90" s="146" t="s">
        <v>82</v>
      </c>
      <c r="K90" s="146" t="s">
        <v>165</v>
      </c>
      <c r="L90" s="178"/>
      <c r="M90" s="180"/>
      <c r="N90" s="180"/>
      <c r="O90" s="178"/>
      <c r="P90" s="178"/>
      <c r="Q90" s="178"/>
      <c r="R90" s="113"/>
      <c r="S90" s="113"/>
      <c r="T90" s="176"/>
      <c r="U90" s="176"/>
      <c r="V90" s="176"/>
      <c r="W90" s="176"/>
      <c r="X90" s="176"/>
      <c r="Y90" s="14"/>
      <c r="Z90" s="13"/>
      <c r="AA90" s="15"/>
    </row>
    <row r="91" spans="1:27" s="12" customFormat="1" ht="38.25">
      <c r="A91" s="197"/>
      <c r="B91" s="184"/>
      <c r="C91" s="184"/>
      <c r="D91" s="217"/>
      <c r="E91" s="184"/>
      <c r="F91" s="184"/>
      <c r="G91" s="184"/>
      <c r="H91" s="184"/>
      <c r="I91" s="125" t="s">
        <v>166</v>
      </c>
      <c r="J91" s="146" t="s">
        <v>82</v>
      </c>
      <c r="K91" s="146" t="s">
        <v>126</v>
      </c>
      <c r="L91" s="117">
        <v>930</v>
      </c>
      <c r="M91" s="118" t="s">
        <v>73</v>
      </c>
      <c r="N91" s="118" t="s">
        <v>74</v>
      </c>
      <c r="O91" s="117">
        <v>7000420400</v>
      </c>
      <c r="P91" s="117">
        <v>200</v>
      </c>
      <c r="Q91" s="117">
        <v>300</v>
      </c>
      <c r="R91" s="113"/>
      <c r="S91" s="113"/>
      <c r="T91" s="113">
        <v>960758.14</v>
      </c>
      <c r="U91" s="113">
        <v>839728.25</v>
      </c>
      <c r="V91" s="113">
        <v>608960</v>
      </c>
      <c r="W91" s="113">
        <v>574960</v>
      </c>
      <c r="X91" s="113">
        <v>574960</v>
      </c>
      <c r="Y91" s="14"/>
      <c r="Z91" s="13"/>
      <c r="AA91" s="15"/>
    </row>
    <row r="92" spans="1:27" s="12" customFormat="1" ht="38.25">
      <c r="A92" s="197"/>
      <c r="B92" s="184"/>
      <c r="C92" s="184"/>
      <c r="D92" s="217"/>
      <c r="E92" s="184"/>
      <c r="F92" s="184"/>
      <c r="G92" s="184"/>
      <c r="H92" s="184"/>
      <c r="I92" s="129" t="s">
        <v>167</v>
      </c>
      <c r="J92" s="117" t="s">
        <v>82</v>
      </c>
      <c r="K92" s="146" t="s">
        <v>168</v>
      </c>
      <c r="L92" s="117">
        <v>930</v>
      </c>
      <c r="M92" s="118" t="s">
        <v>73</v>
      </c>
      <c r="N92" s="118" t="s">
        <v>74</v>
      </c>
      <c r="O92" s="117">
        <v>7000420400</v>
      </c>
      <c r="P92" s="117">
        <v>800</v>
      </c>
      <c r="Q92" s="117">
        <v>290</v>
      </c>
      <c r="R92" s="113"/>
      <c r="S92" s="113"/>
      <c r="T92" s="113">
        <v>129739</v>
      </c>
      <c r="U92" s="113">
        <v>129739</v>
      </c>
      <c r="V92" s="113">
        <v>50000</v>
      </c>
      <c r="W92" s="113">
        <v>50000</v>
      </c>
      <c r="X92" s="113">
        <v>50000</v>
      </c>
      <c r="Y92" s="14"/>
      <c r="Z92" s="13"/>
      <c r="AA92" s="15"/>
    </row>
    <row r="93" spans="1:27" s="12" customFormat="1" ht="38.25">
      <c r="A93" s="197"/>
      <c r="B93" s="184"/>
      <c r="C93" s="184"/>
      <c r="D93" s="217"/>
      <c r="E93" s="184"/>
      <c r="F93" s="184"/>
      <c r="G93" s="184"/>
      <c r="H93" s="184"/>
      <c r="I93" s="129" t="s">
        <v>169</v>
      </c>
      <c r="J93" s="117" t="s">
        <v>82</v>
      </c>
      <c r="K93" s="146" t="s">
        <v>170</v>
      </c>
      <c r="L93" s="117">
        <v>930</v>
      </c>
      <c r="M93" s="118" t="s">
        <v>73</v>
      </c>
      <c r="N93" s="118" t="s">
        <v>74</v>
      </c>
      <c r="O93" s="117">
        <v>7000089204</v>
      </c>
      <c r="P93" s="117">
        <v>800</v>
      </c>
      <c r="Q93" s="117">
        <v>290</v>
      </c>
      <c r="R93" s="113"/>
      <c r="S93" s="113"/>
      <c r="T93" s="113">
        <v>13752</v>
      </c>
      <c r="U93" s="113">
        <v>13752</v>
      </c>
      <c r="V93" s="113">
        <v>0</v>
      </c>
      <c r="W93" s="113">
        <v>0</v>
      </c>
      <c r="X93" s="113">
        <v>0</v>
      </c>
      <c r="Y93" s="14"/>
      <c r="Z93" s="13"/>
      <c r="AA93" s="15"/>
    </row>
    <row r="94" spans="1:27" s="12" customFormat="1" ht="38.25">
      <c r="A94" s="197"/>
      <c r="B94" s="184"/>
      <c r="C94" s="184"/>
      <c r="D94" s="217"/>
      <c r="E94" s="184"/>
      <c r="F94" s="184"/>
      <c r="G94" s="184"/>
      <c r="H94" s="184"/>
      <c r="I94" s="129" t="s">
        <v>171</v>
      </c>
      <c r="J94" s="117" t="s">
        <v>82</v>
      </c>
      <c r="K94" s="146" t="s">
        <v>172</v>
      </c>
      <c r="L94" s="117">
        <v>930</v>
      </c>
      <c r="M94" s="118" t="s">
        <v>73</v>
      </c>
      <c r="N94" s="118" t="s">
        <v>74</v>
      </c>
      <c r="O94" s="117">
        <v>7008920400</v>
      </c>
      <c r="P94" s="117">
        <v>800</v>
      </c>
      <c r="Q94" s="117">
        <v>290</v>
      </c>
      <c r="R94" s="113"/>
      <c r="S94" s="113"/>
      <c r="T94" s="113">
        <v>0</v>
      </c>
      <c r="U94" s="113">
        <v>0</v>
      </c>
      <c r="V94" s="113">
        <v>11620</v>
      </c>
      <c r="W94" s="113">
        <v>11620</v>
      </c>
      <c r="X94" s="113">
        <v>11620</v>
      </c>
      <c r="Y94" s="14"/>
      <c r="Z94" s="13"/>
      <c r="AA94" s="15"/>
    </row>
    <row r="95" spans="1:27" s="12" customFormat="1" ht="51">
      <c r="A95" s="197"/>
      <c r="B95" s="184"/>
      <c r="C95" s="184"/>
      <c r="D95" s="217"/>
      <c r="E95" s="184"/>
      <c r="F95" s="184"/>
      <c r="G95" s="184"/>
      <c r="H95" s="184"/>
      <c r="I95" s="129" t="s">
        <v>67</v>
      </c>
      <c r="J95" s="117" t="s">
        <v>82</v>
      </c>
      <c r="K95" s="146" t="s">
        <v>69</v>
      </c>
      <c r="L95" s="117">
        <v>930</v>
      </c>
      <c r="M95" s="118" t="s">
        <v>73</v>
      </c>
      <c r="N95" s="118" t="s">
        <v>22</v>
      </c>
      <c r="O95" s="117">
        <v>7000920500</v>
      </c>
      <c r="P95" s="117">
        <v>300</v>
      </c>
      <c r="Q95" s="117">
        <v>290</v>
      </c>
      <c r="R95" s="113"/>
      <c r="S95" s="113"/>
      <c r="T95" s="113">
        <v>100050</v>
      </c>
      <c r="U95" s="113">
        <v>100050</v>
      </c>
      <c r="V95" s="113">
        <v>100050</v>
      </c>
      <c r="W95" s="113">
        <v>100050</v>
      </c>
      <c r="X95" s="113">
        <v>100050</v>
      </c>
      <c r="Y95" s="14"/>
      <c r="Z95" s="13"/>
      <c r="AA95" s="15"/>
    </row>
    <row r="96" spans="1:27" s="12" customFormat="1" ht="51">
      <c r="A96" s="187"/>
      <c r="B96" s="185"/>
      <c r="C96" s="185"/>
      <c r="D96" s="218"/>
      <c r="E96" s="185"/>
      <c r="F96" s="185"/>
      <c r="G96" s="185"/>
      <c r="H96" s="185"/>
      <c r="I96" s="125" t="s">
        <v>70</v>
      </c>
      <c r="J96" s="146" t="s">
        <v>68</v>
      </c>
      <c r="K96" s="146" t="s">
        <v>97</v>
      </c>
      <c r="L96" s="117">
        <v>930</v>
      </c>
      <c r="M96" s="118" t="s">
        <v>73</v>
      </c>
      <c r="N96" s="118" t="s">
        <v>22</v>
      </c>
      <c r="O96" s="117">
        <v>7000920500</v>
      </c>
      <c r="P96" s="117">
        <v>800</v>
      </c>
      <c r="Q96" s="117">
        <v>290</v>
      </c>
      <c r="R96" s="113"/>
      <c r="S96" s="113"/>
      <c r="T96" s="113">
        <v>28691.3</v>
      </c>
      <c r="U96" s="113">
        <v>28691.3</v>
      </c>
      <c r="V96" s="113">
        <v>100000</v>
      </c>
      <c r="W96" s="113">
        <v>0</v>
      </c>
      <c r="X96" s="113">
        <v>0</v>
      </c>
      <c r="Y96" s="14"/>
      <c r="Z96" s="13"/>
      <c r="AA96" s="15"/>
    </row>
    <row r="97" spans="1:27" s="12" customFormat="1" ht="51" customHeight="1">
      <c r="A97" s="186" t="s">
        <v>173</v>
      </c>
      <c r="B97" s="183">
        <v>5202</v>
      </c>
      <c r="C97" s="183" t="s">
        <v>63</v>
      </c>
      <c r="D97" s="183" t="s">
        <v>159</v>
      </c>
      <c r="E97" s="183" t="s">
        <v>71</v>
      </c>
      <c r="F97" s="183"/>
      <c r="G97" s="183"/>
      <c r="H97" s="183"/>
      <c r="I97" s="125" t="s">
        <v>177</v>
      </c>
      <c r="J97" s="146" t="s">
        <v>82</v>
      </c>
      <c r="K97" s="146" t="s">
        <v>174</v>
      </c>
      <c r="L97" s="177">
        <v>931</v>
      </c>
      <c r="M97" s="179" t="s">
        <v>73</v>
      </c>
      <c r="N97" s="179" t="s">
        <v>146</v>
      </c>
      <c r="O97" s="177">
        <v>9900420400</v>
      </c>
      <c r="P97" s="177">
        <v>100</v>
      </c>
      <c r="Q97" s="117">
        <v>210</v>
      </c>
      <c r="R97" s="113"/>
      <c r="S97" s="113"/>
      <c r="T97" s="113">
        <v>806814.02</v>
      </c>
      <c r="U97" s="113">
        <v>806814.02</v>
      </c>
      <c r="V97" s="113">
        <v>764700</v>
      </c>
      <c r="W97" s="113">
        <v>764700</v>
      </c>
      <c r="X97" s="113">
        <v>764700</v>
      </c>
      <c r="Y97" s="14"/>
      <c r="Z97" s="13"/>
      <c r="AA97" s="15"/>
    </row>
    <row r="98" spans="1:27" s="12" customFormat="1" ht="63.75">
      <c r="A98" s="197"/>
      <c r="B98" s="184"/>
      <c r="C98" s="184"/>
      <c r="D98" s="184"/>
      <c r="E98" s="184"/>
      <c r="F98" s="184"/>
      <c r="G98" s="184"/>
      <c r="H98" s="184"/>
      <c r="I98" s="125" t="s">
        <v>175</v>
      </c>
      <c r="J98" s="146" t="s">
        <v>82</v>
      </c>
      <c r="K98" s="146" t="s">
        <v>176</v>
      </c>
      <c r="L98" s="178"/>
      <c r="M98" s="180"/>
      <c r="N98" s="180"/>
      <c r="O98" s="178"/>
      <c r="P98" s="178"/>
      <c r="Q98" s="167">
        <v>260</v>
      </c>
      <c r="R98" s="170"/>
      <c r="S98" s="170"/>
      <c r="T98" s="170">
        <v>0</v>
      </c>
      <c r="U98" s="170">
        <v>0</v>
      </c>
      <c r="V98" s="170">
        <v>2000</v>
      </c>
      <c r="W98" s="170">
        <v>2000</v>
      </c>
      <c r="X98" s="170">
        <v>2000</v>
      </c>
      <c r="Y98" s="14"/>
      <c r="Z98" s="13"/>
      <c r="AA98" s="15"/>
    </row>
    <row r="99" spans="1:27" s="12" customFormat="1" ht="38.25">
      <c r="A99" s="197"/>
      <c r="B99" s="184"/>
      <c r="C99" s="184"/>
      <c r="D99" s="184"/>
      <c r="E99" s="184"/>
      <c r="F99" s="184"/>
      <c r="G99" s="184"/>
      <c r="H99" s="184"/>
      <c r="I99" s="125" t="s">
        <v>178</v>
      </c>
      <c r="J99" s="146" t="s">
        <v>82</v>
      </c>
      <c r="K99" s="146" t="s">
        <v>179</v>
      </c>
      <c r="L99" s="177">
        <v>931</v>
      </c>
      <c r="M99" s="179" t="s">
        <v>73</v>
      </c>
      <c r="N99" s="179" t="s">
        <v>146</v>
      </c>
      <c r="O99" s="177">
        <v>9900421100</v>
      </c>
      <c r="P99" s="177">
        <v>100</v>
      </c>
      <c r="Q99" s="177">
        <v>210</v>
      </c>
      <c r="R99" s="113"/>
      <c r="S99" s="113"/>
      <c r="T99" s="175">
        <v>1150027.33</v>
      </c>
      <c r="U99" s="175">
        <v>1150027.33</v>
      </c>
      <c r="V99" s="175">
        <v>1076800</v>
      </c>
      <c r="W99" s="175">
        <v>1076800</v>
      </c>
      <c r="X99" s="175">
        <v>1076800</v>
      </c>
      <c r="Y99" s="14"/>
      <c r="Z99" s="13"/>
      <c r="AA99" s="15"/>
    </row>
    <row r="100" spans="1:27" s="12" customFormat="1" ht="51">
      <c r="A100" s="197"/>
      <c r="B100" s="184"/>
      <c r="C100" s="184"/>
      <c r="D100" s="184"/>
      <c r="E100" s="184"/>
      <c r="F100" s="184"/>
      <c r="G100" s="184"/>
      <c r="H100" s="184"/>
      <c r="I100" s="129" t="s">
        <v>67</v>
      </c>
      <c r="J100" s="117" t="s">
        <v>82</v>
      </c>
      <c r="K100" s="146" t="s">
        <v>69</v>
      </c>
      <c r="L100" s="178"/>
      <c r="M100" s="180"/>
      <c r="N100" s="180"/>
      <c r="O100" s="178"/>
      <c r="P100" s="178"/>
      <c r="Q100" s="178"/>
      <c r="R100" s="113"/>
      <c r="S100" s="113"/>
      <c r="T100" s="176"/>
      <c r="U100" s="176"/>
      <c r="V100" s="176"/>
      <c r="W100" s="176"/>
      <c r="X100" s="176"/>
      <c r="Y100" s="14"/>
      <c r="Z100" s="13"/>
      <c r="AA100" s="15"/>
    </row>
    <row r="101" spans="1:27" s="12" customFormat="1" ht="51">
      <c r="A101" s="197"/>
      <c r="B101" s="184"/>
      <c r="C101" s="184"/>
      <c r="D101" s="184"/>
      <c r="E101" s="184"/>
      <c r="F101" s="184"/>
      <c r="G101" s="184"/>
      <c r="H101" s="184"/>
      <c r="I101" s="125" t="s">
        <v>70</v>
      </c>
      <c r="J101" s="146" t="s">
        <v>68</v>
      </c>
      <c r="K101" s="146" t="s">
        <v>97</v>
      </c>
      <c r="L101" s="177">
        <v>930</v>
      </c>
      <c r="M101" s="179" t="s">
        <v>73</v>
      </c>
      <c r="N101" s="179" t="s">
        <v>84</v>
      </c>
      <c r="O101" s="177">
        <v>7000420300</v>
      </c>
      <c r="P101" s="177">
        <v>100</v>
      </c>
      <c r="Q101" s="177">
        <v>210</v>
      </c>
      <c r="R101" s="113"/>
      <c r="S101" s="113"/>
      <c r="T101" s="175">
        <v>1444479.95</v>
      </c>
      <c r="U101" s="175">
        <v>1444479.95</v>
      </c>
      <c r="V101" s="175">
        <v>1376924</v>
      </c>
      <c r="W101" s="175">
        <v>1376924</v>
      </c>
      <c r="X101" s="175">
        <v>1376924</v>
      </c>
      <c r="Y101" s="14"/>
      <c r="Z101" s="13"/>
      <c r="AA101" s="15"/>
    </row>
    <row r="102" spans="1:27" s="12" customFormat="1" ht="53.25" customHeight="1">
      <c r="A102" s="197"/>
      <c r="B102" s="184"/>
      <c r="C102" s="184"/>
      <c r="D102" s="184"/>
      <c r="E102" s="184"/>
      <c r="F102" s="184"/>
      <c r="G102" s="184"/>
      <c r="H102" s="184"/>
      <c r="I102" s="125" t="s">
        <v>180</v>
      </c>
      <c r="J102" s="146" t="s">
        <v>82</v>
      </c>
      <c r="K102" s="146" t="s">
        <v>181</v>
      </c>
      <c r="L102" s="178"/>
      <c r="M102" s="180"/>
      <c r="N102" s="180"/>
      <c r="O102" s="178"/>
      <c r="P102" s="178"/>
      <c r="Q102" s="178"/>
      <c r="R102" s="113"/>
      <c r="S102" s="113"/>
      <c r="T102" s="176"/>
      <c r="U102" s="176"/>
      <c r="V102" s="176"/>
      <c r="W102" s="176"/>
      <c r="X102" s="176"/>
      <c r="Y102" s="14"/>
      <c r="Z102" s="13"/>
      <c r="AA102" s="15"/>
    </row>
    <row r="103" spans="1:27" s="12" customFormat="1" ht="38.25">
      <c r="A103" s="197"/>
      <c r="B103" s="184"/>
      <c r="C103" s="184"/>
      <c r="D103" s="184"/>
      <c r="E103" s="184"/>
      <c r="F103" s="184"/>
      <c r="G103" s="184"/>
      <c r="H103" s="184"/>
      <c r="I103" s="125" t="s">
        <v>182</v>
      </c>
      <c r="J103" s="146" t="s">
        <v>82</v>
      </c>
      <c r="K103" s="146" t="s">
        <v>183</v>
      </c>
      <c r="L103" s="177">
        <v>930</v>
      </c>
      <c r="M103" s="179" t="s">
        <v>73</v>
      </c>
      <c r="N103" s="179" t="s">
        <v>74</v>
      </c>
      <c r="O103" s="177">
        <v>7000420400</v>
      </c>
      <c r="P103" s="177">
        <v>100</v>
      </c>
      <c r="Q103" s="177">
        <v>210</v>
      </c>
      <c r="R103" s="113"/>
      <c r="S103" s="113"/>
      <c r="T103" s="175">
        <v>8517436.5600000005</v>
      </c>
      <c r="U103" s="175">
        <v>8106758.8899999997</v>
      </c>
      <c r="V103" s="175">
        <v>8872968</v>
      </c>
      <c r="W103" s="175">
        <v>8872968</v>
      </c>
      <c r="X103" s="175">
        <v>8872968</v>
      </c>
      <c r="Y103" s="14"/>
      <c r="Z103" s="13"/>
      <c r="AA103" s="15"/>
    </row>
    <row r="104" spans="1:27" s="12" customFormat="1" ht="63.75">
      <c r="A104" s="187"/>
      <c r="B104" s="185"/>
      <c r="C104" s="185"/>
      <c r="D104" s="185"/>
      <c r="E104" s="185"/>
      <c r="F104" s="185"/>
      <c r="G104" s="185"/>
      <c r="H104" s="185"/>
      <c r="I104" s="125" t="s">
        <v>184</v>
      </c>
      <c r="J104" s="146" t="s">
        <v>82</v>
      </c>
      <c r="K104" s="146" t="s">
        <v>185</v>
      </c>
      <c r="L104" s="178"/>
      <c r="M104" s="180"/>
      <c r="N104" s="180"/>
      <c r="O104" s="178"/>
      <c r="P104" s="178"/>
      <c r="Q104" s="178"/>
      <c r="R104" s="113"/>
      <c r="S104" s="113"/>
      <c r="T104" s="176"/>
      <c r="U104" s="176"/>
      <c r="V104" s="176"/>
      <c r="W104" s="176"/>
      <c r="X104" s="176"/>
      <c r="Y104" s="14"/>
      <c r="Z104" s="13"/>
      <c r="AA104" s="15"/>
    </row>
    <row r="105" spans="1:27" s="12" customFormat="1" ht="50.25" customHeight="1">
      <c r="A105" s="164"/>
      <c r="B105" s="111"/>
      <c r="C105" s="111"/>
      <c r="D105" s="111"/>
      <c r="E105" s="111"/>
      <c r="F105" s="111"/>
      <c r="G105" s="111"/>
      <c r="H105" s="111"/>
      <c r="I105" s="125" t="s">
        <v>186</v>
      </c>
      <c r="J105" s="146" t="s">
        <v>82</v>
      </c>
      <c r="K105" s="146" t="s">
        <v>187</v>
      </c>
      <c r="L105" s="117">
        <v>930</v>
      </c>
      <c r="M105" s="118" t="s">
        <v>73</v>
      </c>
      <c r="N105" s="118" t="s">
        <v>74</v>
      </c>
      <c r="O105" s="117">
        <v>7000420400</v>
      </c>
      <c r="P105" s="117">
        <v>100</v>
      </c>
      <c r="Q105" s="117">
        <v>260</v>
      </c>
      <c r="R105" s="113"/>
      <c r="S105" s="113"/>
      <c r="T105" s="113">
        <v>0</v>
      </c>
      <c r="U105" s="113">
        <v>0</v>
      </c>
      <c r="V105" s="113">
        <v>14000</v>
      </c>
      <c r="W105" s="113">
        <v>14000</v>
      </c>
      <c r="X105" s="113">
        <v>14000</v>
      </c>
      <c r="Y105" s="14"/>
      <c r="Z105" s="13"/>
      <c r="AA105" s="15"/>
    </row>
    <row r="106" spans="1:27" s="12" customFormat="1" ht="51">
      <c r="A106" s="186" t="s">
        <v>188</v>
      </c>
      <c r="B106" s="183">
        <v>5202</v>
      </c>
      <c r="C106" s="183" t="s">
        <v>63</v>
      </c>
      <c r="D106" s="183" t="s">
        <v>189</v>
      </c>
      <c r="E106" s="183"/>
      <c r="F106" s="183"/>
      <c r="G106" s="183"/>
      <c r="H106" s="183"/>
      <c r="I106" s="125" t="s">
        <v>191</v>
      </c>
      <c r="J106" s="146" t="s">
        <v>123</v>
      </c>
      <c r="K106" s="146" t="s">
        <v>190</v>
      </c>
      <c r="L106" s="156">
        <v>930</v>
      </c>
      <c r="M106" s="161" t="s">
        <v>19</v>
      </c>
      <c r="N106" s="161" t="s">
        <v>146</v>
      </c>
      <c r="O106" s="156">
        <v>7500002200</v>
      </c>
      <c r="P106" s="156">
        <v>300</v>
      </c>
      <c r="Q106" s="156">
        <v>260</v>
      </c>
      <c r="R106" s="113"/>
      <c r="S106" s="113"/>
      <c r="T106" s="160">
        <v>229794.84</v>
      </c>
      <c r="U106" s="160">
        <v>229794.84</v>
      </c>
      <c r="V106" s="160">
        <v>0</v>
      </c>
      <c r="W106" s="160">
        <v>0</v>
      </c>
      <c r="X106" s="160">
        <v>0</v>
      </c>
      <c r="Y106" s="14"/>
      <c r="Z106" s="13"/>
      <c r="AA106" s="15"/>
    </row>
    <row r="107" spans="1:27" s="12" customFormat="1" ht="51">
      <c r="A107" s="197"/>
      <c r="B107" s="184"/>
      <c r="C107" s="184"/>
      <c r="D107" s="184"/>
      <c r="E107" s="184"/>
      <c r="F107" s="184"/>
      <c r="G107" s="184"/>
      <c r="H107" s="184"/>
      <c r="I107" s="125" t="s">
        <v>193</v>
      </c>
      <c r="J107" s="146" t="s">
        <v>65</v>
      </c>
      <c r="K107" s="146" t="s">
        <v>192</v>
      </c>
      <c r="L107" s="156">
        <v>930</v>
      </c>
      <c r="M107" s="161" t="s">
        <v>19</v>
      </c>
      <c r="N107" s="161" t="s">
        <v>146</v>
      </c>
      <c r="O107" s="156">
        <v>7500702200</v>
      </c>
      <c r="P107" s="156">
        <v>300</v>
      </c>
      <c r="Q107" s="156">
        <v>260</v>
      </c>
      <c r="R107" s="113"/>
      <c r="S107" s="113"/>
      <c r="T107" s="160">
        <v>0</v>
      </c>
      <c r="U107" s="160">
        <v>0</v>
      </c>
      <c r="V107" s="160">
        <v>238987</v>
      </c>
      <c r="W107" s="160">
        <v>238987</v>
      </c>
      <c r="X107" s="160">
        <v>238987</v>
      </c>
      <c r="Y107" s="14"/>
      <c r="Z107" s="13"/>
      <c r="AA107" s="15"/>
    </row>
    <row r="108" spans="1:27" s="12" customFormat="1" ht="51">
      <c r="A108" s="197"/>
      <c r="B108" s="184"/>
      <c r="C108" s="184"/>
      <c r="D108" s="184"/>
      <c r="E108" s="184"/>
      <c r="F108" s="184"/>
      <c r="G108" s="184"/>
      <c r="H108" s="184"/>
      <c r="I108" s="125" t="s">
        <v>194</v>
      </c>
      <c r="J108" s="146" t="s">
        <v>65</v>
      </c>
      <c r="K108" s="146" t="s">
        <v>69</v>
      </c>
      <c r="L108" s="177">
        <v>931</v>
      </c>
      <c r="M108" s="179" t="s">
        <v>19</v>
      </c>
      <c r="N108" s="179" t="s">
        <v>146</v>
      </c>
      <c r="O108" s="177">
        <v>9900702200</v>
      </c>
      <c r="P108" s="177">
        <v>300</v>
      </c>
      <c r="Q108" s="177">
        <v>260</v>
      </c>
      <c r="R108" s="113"/>
      <c r="S108" s="113"/>
      <c r="T108" s="175">
        <v>0</v>
      </c>
      <c r="U108" s="175">
        <v>0</v>
      </c>
      <c r="V108" s="175">
        <v>41348</v>
      </c>
      <c r="W108" s="175">
        <v>41348</v>
      </c>
      <c r="X108" s="175">
        <v>41348</v>
      </c>
      <c r="Y108" s="14"/>
      <c r="Z108" s="13"/>
      <c r="AA108" s="15"/>
    </row>
    <row r="109" spans="1:27" s="12" customFormat="1" ht="51">
      <c r="A109" s="187"/>
      <c r="B109" s="185"/>
      <c r="C109" s="185"/>
      <c r="D109" s="185"/>
      <c r="E109" s="185"/>
      <c r="F109" s="185"/>
      <c r="G109" s="185"/>
      <c r="H109" s="185"/>
      <c r="I109" s="125" t="s">
        <v>195</v>
      </c>
      <c r="J109" s="146" t="s">
        <v>65</v>
      </c>
      <c r="K109" s="146" t="s">
        <v>97</v>
      </c>
      <c r="L109" s="199"/>
      <c r="M109" s="199"/>
      <c r="N109" s="199"/>
      <c r="O109" s="199"/>
      <c r="P109" s="178"/>
      <c r="Q109" s="178"/>
      <c r="R109" s="113"/>
      <c r="S109" s="113"/>
      <c r="T109" s="176"/>
      <c r="U109" s="176"/>
      <c r="V109" s="176"/>
      <c r="W109" s="176"/>
      <c r="X109" s="176"/>
      <c r="Y109" s="14"/>
      <c r="Z109" s="13"/>
      <c r="AA109" s="15"/>
    </row>
    <row r="110" spans="1:27" s="20" customFormat="1" ht="108.75" customHeight="1">
      <c r="A110" s="93" t="s">
        <v>43</v>
      </c>
      <c r="B110" s="94">
        <v>5300</v>
      </c>
      <c r="C110" s="93"/>
      <c r="D110" s="93"/>
      <c r="E110" s="93"/>
      <c r="F110" s="93"/>
      <c r="G110" s="93"/>
      <c r="H110" s="93"/>
      <c r="I110" s="132"/>
      <c r="J110" s="151"/>
      <c r="K110" s="151"/>
      <c r="L110" s="151"/>
      <c r="M110" s="151"/>
      <c r="N110" s="151"/>
      <c r="O110" s="151"/>
      <c r="P110" s="151"/>
      <c r="Q110" s="151"/>
      <c r="R110" s="44" t="e">
        <f>R111+R115</f>
        <v>#REF!</v>
      </c>
      <c r="S110" s="44" t="e">
        <f>S111+S115</f>
        <v>#REF!</v>
      </c>
      <c r="T110" s="44">
        <f>T111+T115</f>
        <v>265722</v>
      </c>
      <c r="U110" s="44">
        <f t="shared" ref="U110:X110" si="1">U111+U115</f>
        <v>265722</v>
      </c>
      <c r="V110" s="44">
        <f t="shared" si="1"/>
        <v>352000</v>
      </c>
      <c r="W110" s="44">
        <f t="shared" si="1"/>
        <v>402500</v>
      </c>
      <c r="X110" s="44">
        <f t="shared" si="1"/>
        <v>410500</v>
      </c>
      <c r="Y110" s="9"/>
      <c r="Z110" s="7"/>
      <c r="AA110" s="8"/>
    </row>
    <row r="111" spans="1:27" s="20" customFormat="1" ht="54" customHeight="1">
      <c r="A111" s="95" t="s">
        <v>44</v>
      </c>
      <c r="B111" s="96">
        <v>5301</v>
      </c>
      <c r="C111" s="95"/>
      <c r="D111" s="95"/>
      <c r="E111" s="95"/>
      <c r="F111" s="95"/>
      <c r="G111" s="95"/>
      <c r="H111" s="95"/>
      <c r="I111" s="133"/>
      <c r="J111" s="115"/>
      <c r="K111" s="115"/>
      <c r="L111" s="115"/>
      <c r="M111" s="115"/>
      <c r="N111" s="115"/>
      <c r="O111" s="115"/>
      <c r="P111" s="115"/>
      <c r="Q111" s="115"/>
      <c r="R111" s="66" t="e">
        <f>#REF!</f>
        <v>#REF!</v>
      </c>
      <c r="S111" s="66" t="e">
        <f>#REF!</f>
        <v>#REF!</v>
      </c>
      <c r="T111" s="66">
        <f>T112</f>
        <v>191700</v>
      </c>
      <c r="U111" s="66">
        <f t="shared" ref="U111:X111" si="2">U112</f>
        <v>191700</v>
      </c>
      <c r="V111" s="66">
        <f t="shared" si="2"/>
        <v>250000</v>
      </c>
      <c r="W111" s="66">
        <f t="shared" si="2"/>
        <v>300000</v>
      </c>
      <c r="X111" s="66">
        <f t="shared" si="2"/>
        <v>300000</v>
      </c>
      <c r="Y111" s="9"/>
      <c r="Z111" s="7"/>
      <c r="AA111" s="8"/>
    </row>
    <row r="112" spans="1:27" s="35" customFormat="1" ht="38.25">
      <c r="A112" s="186" t="s">
        <v>196</v>
      </c>
      <c r="B112" s="183">
        <v>5313</v>
      </c>
      <c r="C112" s="183" t="s">
        <v>63</v>
      </c>
      <c r="D112" s="183" t="s">
        <v>197</v>
      </c>
      <c r="E112" s="183" t="s">
        <v>71</v>
      </c>
      <c r="F112" s="183"/>
      <c r="G112" s="183"/>
      <c r="H112" s="183"/>
      <c r="I112" s="126" t="s">
        <v>140</v>
      </c>
      <c r="J112" s="153" t="s">
        <v>68</v>
      </c>
      <c r="K112" s="153" t="s">
        <v>141</v>
      </c>
      <c r="L112" s="177">
        <v>930</v>
      </c>
      <c r="M112" s="179" t="s">
        <v>83</v>
      </c>
      <c r="N112" s="179" t="s">
        <v>146</v>
      </c>
      <c r="O112" s="177">
        <v>7206000500</v>
      </c>
      <c r="P112" s="177">
        <v>244</v>
      </c>
      <c r="Q112" s="177">
        <v>220</v>
      </c>
      <c r="R112" s="113"/>
      <c r="S112" s="113"/>
      <c r="T112" s="175">
        <v>191700</v>
      </c>
      <c r="U112" s="175">
        <v>191700</v>
      </c>
      <c r="V112" s="175">
        <v>250000</v>
      </c>
      <c r="W112" s="175">
        <v>300000</v>
      </c>
      <c r="X112" s="175">
        <v>300000</v>
      </c>
      <c r="Y112" s="9"/>
      <c r="Z112" s="7"/>
      <c r="AA112" s="8"/>
    </row>
    <row r="113" spans="1:27" s="35" customFormat="1" ht="39.75" customHeight="1">
      <c r="A113" s="197"/>
      <c r="B113" s="184"/>
      <c r="C113" s="184"/>
      <c r="D113" s="184"/>
      <c r="E113" s="184"/>
      <c r="F113" s="184"/>
      <c r="G113" s="184"/>
      <c r="H113" s="184"/>
      <c r="I113" s="125" t="s">
        <v>142</v>
      </c>
      <c r="J113" s="146" t="s">
        <v>93</v>
      </c>
      <c r="K113" s="153" t="s">
        <v>69</v>
      </c>
      <c r="L113" s="198"/>
      <c r="M113" s="200"/>
      <c r="N113" s="200"/>
      <c r="O113" s="198"/>
      <c r="P113" s="198"/>
      <c r="Q113" s="198"/>
      <c r="R113" s="113"/>
      <c r="S113" s="113"/>
      <c r="T113" s="219"/>
      <c r="U113" s="219"/>
      <c r="V113" s="219"/>
      <c r="W113" s="219"/>
      <c r="X113" s="219"/>
      <c r="Y113" s="9"/>
      <c r="Z113" s="7"/>
      <c r="AA113" s="8"/>
    </row>
    <row r="114" spans="1:27" s="35" customFormat="1" ht="38.25">
      <c r="A114" s="187"/>
      <c r="B114" s="185"/>
      <c r="C114" s="185"/>
      <c r="D114" s="185"/>
      <c r="E114" s="185"/>
      <c r="F114" s="185"/>
      <c r="G114" s="185"/>
      <c r="H114" s="185"/>
      <c r="I114" s="128" t="s">
        <v>145</v>
      </c>
      <c r="J114" s="150" t="s">
        <v>93</v>
      </c>
      <c r="K114" s="146" t="s">
        <v>97</v>
      </c>
      <c r="L114" s="178"/>
      <c r="M114" s="180"/>
      <c r="N114" s="180"/>
      <c r="O114" s="178"/>
      <c r="P114" s="178"/>
      <c r="Q114" s="178"/>
      <c r="R114" s="113"/>
      <c r="S114" s="113"/>
      <c r="T114" s="176"/>
      <c r="U114" s="176"/>
      <c r="V114" s="176"/>
      <c r="W114" s="176"/>
      <c r="X114" s="176"/>
      <c r="Y114" s="9"/>
      <c r="Z114" s="7"/>
      <c r="AA114" s="8"/>
    </row>
    <row r="115" spans="1:27" s="26" customFormat="1" ht="96" customHeight="1">
      <c r="A115" s="97" t="s">
        <v>54</v>
      </c>
      <c r="B115" s="96">
        <v>5500</v>
      </c>
      <c r="C115" s="114"/>
      <c r="D115" s="114"/>
      <c r="E115" s="114"/>
      <c r="F115" s="96"/>
      <c r="G115" s="96"/>
      <c r="H115" s="96"/>
      <c r="I115" s="134"/>
      <c r="J115" s="115"/>
      <c r="K115" s="115"/>
      <c r="L115" s="115"/>
      <c r="M115" s="116"/>
      <c r="N115" s="116"/>
      <c r="O115" s="115"/>
      <c r="P115" s="115"/>
      <c r="Q115" s="115"/>
      <c r="R115" s="66" t="e">
        <f>#REF!+#REF!+#REF!</f>
        <v>#REF!</v>
      </c>
      <c r="S115" s="66" t="e">
        <f>#REF!+#REF!+#REF!</f>
        <v>#REF!</v>
      </c>
      <c r="T115" s="66">
        <f>SUM(T116:T119)</f>
        <v>74022</v>
      </c>
      <c r="U115" s="66">
        <f t="shared" ref="U115:X115" si="3">SUM(U116:U119)</f>
        <v>74022</v>
      </c>
      <c r="V115" s="66">
        <f t="shared" si="3"/>
        <v>102000</v>
      </c>
      <c r="W115" s="66">
        <f t="shared" si="3"/>
        <v>102500</v>
      </c>
      <c r="X115" s="66">
        <f t="shared" si="3"/>
        <v>110500</v>
      </c>
      <c r="Y115" s="9"/>
      <c r="Z115" s="7"/>
      <c r="AA115" s="8"/>
    </row>
    <row r="116" spans="1:27" s="35" customFormat="1" ht="63.75" customHeight="1">
      <c r="A116" s="186" t="s">
        <v>198</v>
      </c>
      <c r="B116" s="183">
        <v>5502</v>
      </c>
      <c r="C116" s="220" t="s">
        <v>63</v>
      </c>
      <c r="D116" s="223" t="s">
        <v>199</v>
      </c>
      <c r="E116" s="220" t="s">
        <v>71</v>
      </c>
      <c r="F116" s="183"/>
      <c r="G116" s="183"/>
      <c r="H116" s="183"/>
      <c r="I116" s="135" t="s">
        <v>200</v>
      </c>
      <c r="J116" s="117" t="s">
        <v>68</v>
      </c>
      <c r="K116" s="153" t="s">
        <v>201</v>
      </c>
      <c r="L116" s="177">
        <v>930</v>
      </c>
      <c r="M116" s="179" t="s">
        <v>19</v>
      </c>
      <c r="N116" s="179" t="s">
        <v>146</v>
      </c>
      <c r="O116" s="177">
        <v>7500002200</v>
      </c>
      <c r="P116" s="177">
        <v>200</v>
      </c>
      <c r="Q116" s="177">
        <v>220</v>
      </c>
      <c r="R116" s="113"/>
      <c r="S116" s="113"/>
      <c r="T116" s="175">
        <v>11022</v>
      </c>
      <c r="U116" s="175">
        <v>11022</v>
      </c>
      <c r="V116" s="175">
        <v>42000</v>
      </c>
      <c r="W116" s="175">
        <v>42500</v>
      </c>
      <c r="X116" s="175">
        <v>43000</v>
      </c>
      <c r="Y116" s="9"/>
      <c r="Z116" s="7"/>
      <c r="AA116" s="8"/>
    </row>
    <row r="117" spans="1:27" s="35" customFormat="1" ht="51">
      <c r="A117" s="197"/>
      <c r="B117" s="184"/>
      <c r="C117" s="221"/>
      <c r="D117" s="224"/>
      <c r="E117" s="221"/>
      <c r="F117" s="184"/>
      <c r="G117" s="184"/>
      <c r="H117" s="184"/>
      <c r="I117" s="125" t="s">
        <v>194</v>
      </c>
      <c r="J117" s="146" t="s">
        <v>65</v>
      </c>
      <c r="K117" s="146" t="s">
        <v>69</v>
      </c>
      <c r="L117" s="178"/>
      <c r="M117" s="180"/>
      <c r="N117" s="180"/>
      <c r="O117" s="178"/>
      <c r="P117" s="178"/>
      <c r="Q117" s="178"/>
      <c r="R117" s="113"/>
      <c r="S117" s="113"/>
      <c r="T117" s="176"/>
      <c r="U117" s="176"/>
      <c r="V117" s="176"/>
      <c r="W117" s="176"/>
      <c r="X117" s="176"/>
      <c r="Y117" s="9"/>
      <c r="Z117" s="7"/>
      <c r="AA117" s="8"/>
    </row>
    <row r="118" spans="1:27" s="35" customFormat="1" ht="51" customHeight="1">
      <c r="A118" s="197"/>
      <c r="B118" s="184"/>
      <c r="C118" s="221"/>
      <c r="D118" s="224"/>
      <c r="E118" s="221"/>
      <c r="F118" s="184"/>
      <c r="G118" s="184"/>
      <c r="H118" s="184"/>
      <c r="I118" s="193" t="s">
        <v>195</v>
      </c>
      <c r="J118" s="181" t="s">
        <v>65</v>
      </c>
      <c r="K118" s="181" t="s">
        <v>97</v>
      </c>
      <c r="L118" s="117">
        <v>930</v>
      </c>
      <c r="M118" s="118" t="s">
        <v>73</v>
      </c>
      <c r="N118" s="118" t="s">
        <v>22</v>
      </c>
      <c r="O118" s="117">
        <v>7500702200</v>
      </c>
      <c r="P118" s="117">
        <v>200</v>
      </c>
      <c r="Q118" s="117">
        <v>220</v>
      </c>
      <c r="R118" s="113"/>
      <c r="S118" s="113"/>
      <c r="T118" s="113">
        <v>0</v>
      </c>
      <c r="U118" s="113">
        <v>0</v>
      </c>
      <c r="V118" s="113">
        <v>0</v>
      </c>
      <c r="W118" s="113">
        <v>0</v>
      </c>
      <c r="X118" s="113">
        <v>5500</v>
      </c>
      <c r="Y118" s="9"/>
      <c r="Z118" s="7"/>
      <c r="AA118" s="8"/>
    </row>
    <row r="119" spans="1:27" s="35" customFormat="1" ht="51" customHeight="1">
      <c r="A119" s="187"/>
      <c r="B119" s="185"/>
      <c r="C119" s="222"/>
      <c r="D119" s="225"/>
      <c r="E119" s="222"/>
      <c r="F119" s="185"/>
      <c r="G119" s="185"/>
      <c r="H119" s="185"/>
      <c r="I119" s="195"/>
      <c r="J119" s="182"/>
      <c r="K119" s="182"/>
      <c r="L119" s="117">
        <v>930</v>
      </c>
      <c r="M119" s="118" t="s">
        <v>19</v>
      </c>
      <c r="N119" s="118" t="s">
        <v>146</v>
      </c>
      <c r="O119" s="117">
        <v>7500002200</v>
      </c>
      <c r="P119" s="117">
        <v>300</v>
      </c>
      <c r="Q119" s="117">
        <v>260</v>
      </c>
      <c r="R119" s="113"/>
      <c r="S119" s="113"/>
      <c r="T119" s="113">
        <v>63000</v>
      </c>
      <c r="U119" s="113">
        <v>63000</v>
      </c>
      <c r="V119" s="113">
        <v>60000</v>
      </c>
      <c r="W119" s="113">
        <v>60000</v>
      </c>
      <c r="X119" s="113">
        <v>62000</v>
      </c>
      <c r="Y119" s="9"/>
      <c r="Z119" s="7"/>
      <c r="AA119" s="8"/>
    </row>
    <row r="120" spans="1:27" s="12" customFormat="1" ht="152.25" customHeight="1">
      <c r="A120" s="93" t="s">
        <v>39</v>
      </c>
      <c r="B120" s="94">
        <v>5700</v>
      </c>
      <c r="C120" s="93"/>
      <c r="D120" s="93"/>
      <c r="E120" s="93"/>
      <c r="F120" s="98"/>
      <c r="G120" s="93"/>
      <c r="H120" s="93"/>
      <c r="I120" s="132"/>
      <c r="J120" s="151"/>
      <c r="K120" s="151"/>
      <c r="L120" s="151"/>
      <c r="M120" s="152"/>
      <c r="N120" s="152"/>
      <c r="O120" s="151"/>
      <c r="P120" s="151"/>
      <c r="Q120" s="151"/>
      <c r="R120" s="44" t="e">
        <f>#REF!</f>
        <v>#REF!</v>
      </c>
      <c r="S120" s="44" t="e">
        <f>#REF!</f>
        <v>#REF!</v>
      </c>
      <c r="T120" s="44">
        <f>T121+T126</f>
        <v>1307570</v>
      </c>
      <c r="U120" s="44">
        <f t="shared" ref="U120:X120" si="4">U121+U126</f>
        <v>1307570</v>
      </c>
      <c r="V120" s="44">
        <f t="shared" si="4"/>
        <v>1385370</v>
      </c>
      <c r="W120" s="44">
        <f t="shared" si="4"/>
        <v>1385370</v>
      </c>
      <c r="X120" s="44">
        <f t="shared" si="4"/>
        <v>1391470</v>
      </c>
      <c r="Y120" s="14"/>
      <c r="Z120" s="13"/>
      <c r="AA120" s="15"/>
    </row>
    <row r="121" spans="1:27" s="12" customFormat="1" ht="33.75" customHeight="1">
      <c r="A121" s="95" t="s">
        <v>202</v>
      </c>
      <c r="B121" s="96">
        <v>5701</v>
      </c>
      <c r="C121" s="95"/>
      <c r="D121" s="95"/>
      <c r="E121" s="95"/>
      <c r="F121" s="98"/>
      <c r="G121" s="95"/>
      <c r="H121" s="95"/>
      <c r="I121" s="133"/>
      <c r="J121" s="115"/>
      <c r="K121" s="115"/>
      <c r="L121" s="115"/>
      <c r="M121" s="116"/>
      <c r="N121" s="116"/>
      <c r="O121" s="115"/>
      <c r="P121" s="115"/>
      <c r="Q121" s="115"/>
      <c r="R121" s="66"/>
      <c r="S121" s="66"/>
      <c r="T121" s="66">
        <f>SUM(T122:T125)</f>
        <v>1301800</v>
      </c>
      <c r="U121" s="66">
        <f t="shared" ref="U121:X121" si="5">SUM(U122:U125)</f>
        <v>1301800</v>
      </c>
      <c r="V121" s="66">
        <f t="shared" si="5"/>
        <v>1379600</v>
      </c>
      <c r="W121" s="66">
        <f t="shared" si="5"/>
        <v>1379600</v>
      </c>
      <c r="X121" s="66">
        <f t="shared" si="5"/>
        <v>1385700</v>
      </c>
      <c r="Y121" s="14"/>
      <c r="Z121" s="13"/>
      <c r="AA121" s="15"/>
    </row>
    <row r="122" spans="1:27" s="12" customFormat="1" ht="33.75" customHeight="1">
      <c r="A122" s="186" t="s">
        <v>203</v>
      </c>
      <c r="B122" s="183">
        <v>5704</v>
      </c>
      <c r="C122" s="183" t="s">
        <v>63</v>
      </c>
      <c r="D122" s="183" t="s">
        <v>204</v>
      </c>
      <c r="E122" s="183" t="s">
        <v>71</v>
      </c>
      <c r="F122" s="183" t="s">
        <v>205</v>
      </c>
      <c r="G122" s="183" t="s">
        <v>206</v>
      </c>
      <c r="H122" s="183" t="s">
        <v>207</v>
      </c>
      <c r="I122" s="186" t="s">
        <v>208</v>
      </c>
      <c r="J122" s="177" t="s">
        <v>82</v>
      </c>
      <c r="K122" s="181" t="s">
        <v>69</v>
      </c>
      <c r="L122" s="177">
        <v>930</v>
      </c>
      <c r="M122" s="179" t="s">
        <v>84</v>
      </c>
      <c r="N122" s="179" t="s">
        <v>146</v>
      </c>
      <c r="O122" s="177">
        <v>7100251180</v>
      </c>
      <c r="P122" s="177">
        <v>100</v>
      </c>
      <c r="Q122" s="117">
        <v>210</v>
      </c>
      <c r="R122" s="113"/>
      <c r="S122" s="113"/>
      <c r="T122" s="113">
        <v>1271382</v>
      </c>
      <c r="U122" s="113">
        <v>1271382</v>
      </c>
      <c r="V122" s="113">
        <v>1365805</v>
      </c>
      <c r="W122" s="113">
        <v>1365805</v>
      </c>
      <c r="X122" s="113">
        <v>1365805</v>
      </c>
      <c r="Y122" s="14"/>
      <c r="Z122" s="13"/>
      <c r="AA122" s="15"/>
    </row>
    <row r="123" spans="1:27" s="12" customFormat="1" ht="34.5" customHeight="1">
      <c r="A123" s="197"/>
      <c r="B123" s="184"/>
      <c r="C123" s="184"/>
      <c r="D123" s="184"/>
      <c r="E123" s="184"/>
      <c r="F123" s="184"/>
      <c r="G123" s="184"/>
      <c r="H123" s="184"/>
      <c r="I123" s="197"/>
      <c r="J123" s="198"/>
      <c r="K123" s="196"/>
      <c r="L123" s="178"/>
      <c r="M123" s="180"/>
      <c r="N123" s="180"/>
      <c r="O123" s="178"/>
      <c r="P123" s="178"/>
      <c r="Q123" s="117">
        <v>260</v>
      </c>
      <c r="R123" s="113"/>
      <c r="S123" s="113"/>
      <c r="T123" s="113">
        <v>0</v>
      </c>
      <c r="U123" s="113">
        <v>0</v>
      </c>
      <c r="V123" s="113">
        <v>4000</v>
      </c>
      <c r="W123" s="113">
        <v>4000</v>
      </c>
      <c r="X123" s="113">
        <v>4000</v>
      </c>
      <c r="Y123" s="14"/>
      <c r="Z123" s="13"/>
      <c r="AA123" s="15"/>
    </row>
    <row r="124" spans="1:27" s="12" customFormat="1" ht="28.5" customHeight="1">
      <c r="A124" s="197"/>
      <c r="B124" s="184"/>
      <c r="C124" s="184"/>
      <c r="D124" s="184"/>
      <c r="E124" s="184"/>
      <c r="F124" s="184"/>
      <c r="G124" s="184"/>
      <c r="H124" s="184"/>
      <c r="I124" s="187"/>
      <c r="J124" s="178"/>
      <c r="K124" s="182"/>
      <c r="L124" s="117">
        <v>930</v>
      </c>
      <c r="M124" s="118" t="s">
        <v>84</v>
      </c>
      <c r="N124" s="118" t="s">
        <v>146</v>
      </c>
      <c r="O124" s="117">
        <v>7100251180</v>
      </c>
      <c r="P124" s="117">
        <v>200</v>
      </c>
      <c r="Q124" s="117">
        <v>220</v>
      </c>
      <c r="R124" s="113"/>
      <c r="S124" s="113"/>
      <c r="T124" s="113">
        <v>6673.14</v>
      </c>
      <c r="U124" s="113">
        <v>6673.14</v>
      </c>
      <c r="V124" s="113">
        <v>9795</v>
      </c>
      <c r="W124" s="113">
        <v>9795</v>
      </c>
      <c r="X124" s="113">
        <v>9795</v>
      </c>
      <c r="Y124" s="14"/>
      <c r="Z124" s="13"/>
      <c r="AA124" s="15"/>
    </row>
    <row r="125" spans="1:27" s="12" customFormat="1" ht="60" customHeight="1">
      <c r="A125" s="187"/>
      <c r="B125" s="185"/>
      <c r="C125" s="185"/>
      <c r="D125" s="185"/>
      <c r="E125" s="185"/>
      <c r="F125" s="185"/>
      <c r="G125" s="185"/>
      <c r="H125" s="185"/>
      <c r="I125" s="129" t="s">
        <v>209</v>
      </c>
      <c r="J125" s="146" t="s">
        <v>82</v>
      </c>
      <c r="K125" s="146" t="s">
        <v>97</v>
      </c>
      <c r="L125" s="117">
        <v>930</v>
      </c>
      <c r="M125" s="118" t="s">
        <v>84</v>
      </c>
      <c r="N125" s="118" t="s">
        <v>146</v>
      </c>
      <c r="O125" s="117">
        <v>7100251180</v>
      </c>
      <c r="P125" s="117">
        <v>200</v>
      </c>
      <c r="Q125" s="117">
        <v>300</v>
      </c>
      <c r="R125" s="113"/>
      <c r="S125" s="113"/>
      <c r="T125" s="113">
        <v>23744.86</v>
      </c>
      <c r="U125" s="113">
        <v>23744.86</v>
      </c>
      <c r="V125" s="113">
        <v>0</v>
      </c>
      <c r="W125" s="113">
        <v>0</v>
      </c>
      <c r="X125" s="113">
        <v>6100</v>
      </c>
      <c r="Y125" s="14"/>
      <c r="Z125" s="13"/>
      <c r="AA125" s="15"/>
    </row>
    <row r="126" spans="1:27" s="36" customFormat="1" ht="30" customHeight="1">
      <c r="A126" s="97" t="s">
        <v>55</v>
      </c>
      <c r="B126" s="96">
        <v>5800</v>
      </c>
      <c r="C126" s="99"/>
      <c r="D126" s="99"/>
      <c r="E126" s="99"/>
      <c r="F126" s="100"/>
      <c r="G126" s="100"/>
      <c r="H126" s="100"/>
      <c r="I126" s="136"/>
      <c r="J126" s="100"/>
      <c r="K126" s="100"/>
      <c r="L126" s="100"/>
      <c r="M126" s="101"/>
      <c r="N126" s="101"/>
      <c r="O126" s="101"/>
      <c r="P126" s="100"/>
      <c r="Q126" s="100"/>
      <c r="R126" s="67"/>
      <c r="S126" s="67"/>
      <c r="T126" s="67">
        <f>T127+T128</f>
        <v>5770</v>
      </c>
      <c r="U126" s="67">
        <f t="shared" ref="U126:X126" si="6">U127+U128</f>
        <v>5770</v>
      </c>
      <c r="V126" s="67">
        <f t="shared" si="6"/>
        <v>5770</v>
      </c>
      <c r="W126" s="67">
        <f t="shared" si="6"/>
        <v>5770</v>
      </c>
      <c r="X126" s="67">
        <f t="shared" si="6"/>
        <v>5770</v>
      </c>
      <c r="Y126" s="41"/>
      <c r="Z126" s="42"/>
      <c r="AA126" s="43"/>
    </row>
    <row r="127" spans="1:27" s="36" customFormat="1" ht="156" customHeight="1">
      <c r="A127" s="186" t="s">
        <v>210</v>
      </c>
      <c r="B127" s="183">
        <v>5801</v>
      </c>
      <c r="C127" s="183" t="s">
        <v>63</v>
      </c>
      <c r="D127" s="183" t="s">
        <v>211</v>
      </c>
      <c r="E127" s="183"/>
      <c r="F127" s="177"/>
      <c r="G127" s="177"/>
      <c r="H127" s="177"/>
      <c r="I127" s="177"/>
      <c r="J127" s="177"/>
      <c r="K127" s="177" t="s">
        <v>212</v>
      </c>
      <c r="L127" s="117">
        <v>930</v>
      </c>
      <c r="M127" s="118" t="s">
        <v>73</v>
      </c>
      <c r="N127" s="118" t="s">
        <v>22</v>
      </c>
      <c r="O127" s="118" t="s">
        <v>213</v>
      </c>
      <c r="P127" s="117">
        <v>200</v>
      </c>
      <c r="Q127" s="117">
        <v>300</v>
      </c>
      <c r="R127" s="113"/>
      <c r="S127" s="113"/>
      <c r="T127" s="113">
        <v>5770</v>
      </c>
      <c r="U127" s="113">
        <v>5770</v>
      </c>
      <c r="V127" s="113">
        <v>0</v>
      </c>
      <c r="W127" s="113">
        <v>0</v>
      </c>
      <c r="X127" s="113">
        <v>0</v>
      </c>
      <c r="Y127" s="41"/>
      <c r="Z127" s="42"/>
      <c r="AA127" s="43"/>
    </row>
    <row r="128" spans="1:27" s="36" customFormat="1" ht="15">
      <c r="A128" s="187"/>
      <c r="B128" s="185"/>
      <c r="C128" s="185"/>
      <c r="D128" s="185"/>
      <c r="E128" s="185"/>
      <c r="F128" s="178"/>
      <c r="G128" s="178"/>
      <c r="H128" s="178"/>
      <c r="I128" s="178"/>
      <c r="J128" s="178"/>
      <c r="K128" s="178"/>
      <c r="L128" s="117">
        <v>930</v>
      </c>
      <c r="M128" s="118" t="s">
        <v>73</v>
      </c>
      <c r="N128" s="118" t="s">
        <v>22</v>
      </c>
      <c r="O128" s="118" t="s">
        <v>255</v>
      </c>
      <c r="P128" s="117">
        <v>200</v>
      </c>
      <c r="Q128" s="117">
        <v>300</v>
      </c>
      <c r="R128" s="113"/>
      <c r="S128" s="113"/>
      <c r="T128" s="113">
        <v>0</v>
      </c>
      <c r="U128" s="113">
        <v>0</v>
      </c>
      <c r="V128" s="113">
        <v>5770</v>
      </c>
      <c r="W128" s="113">
        <v>5770</v>
      </c>
      <c r="X128" s="113">
        <v>5770</v>
      </c>
      <c r="Y128" s="41"/>
      <c r="Z128" s="42"/>
      <c r="AA128" s="43"/>
    </row>
    <row r="129" spans="1:27" s="12" customFormat="1" ht="109.5" customHeight="1">
      <c r="A129" s="93" t="s">
        <v>56</v>
      </c>
      <c r="B129" s="94">
        <v>6100</v>
      </c>
      <c r="C129" s="93"/>
      <c r="D129" s="93"/>
      <c r="E129" s="93"/>
      <c r="F129" s="93"/>
      <c r="G129" s="93"/>
      <c r="H129" s="93"/>
      <c r="I129" s="132"/>
      <c r="J129" s="151"/>
      <c r="K129" s="151"/>
      <c r="L129" s="151"/>
      <c r="M129" s="152"/>
      <c r="N129" s="152"/>
      <c r="O129" s="151"/>
      <c r="P129" s="151"/>
      <c r="Q129" s="151"/>
      <c r="R129" s="44" t="e">
        <f t="shared" ref="R129:X130" si="7">R130</f>
        <v>#REF!</v>
      </c>
      <c r="S129" s="44" t="e">
        <f t="shared" si="7"/>
        <v>#REF!</v>
      </c>
      <c r="T129" s="44">
        <f t="shared" si="7"/>
        <v>7986564.1799999997</v>
      </c>
      <c r="U129" s="44">
        <f t="shared" si="7"/>
        <v>7986502.7699999996</v>
      </c>
      <c r="V129" s="44">
        <f t="shared" si="7"/>
        <v>13566300</v>
      </c>
      <c r="W129" s="44">
        <f t="shared" si="7"/>
        <v>11369800</v>
      </c>
      <c r="X129" s="44">
        <f t="shared" si="7"/>
        <v>9569800</v>
      </c>
      <c r="Y129" s="14"/>
      <c r="Z129" s="13"/>
      <c r="AA129" s="15"/>
    </row>
    <row r="130" spans="1:27" s="12" customFormat="1" ht="30.75" customHeight="1">
      <c r="A130" s="93" t="s">
        <v>57</v>
      </c>
      <c r="B130" s="94">
        <v>6200</v>
      </c>
      <c r="C130" s="93"/>
      <c r="D130" s="93"/>
      <c r="E130" s="93"/>
      <c r="F130" s="93"/>
      <c r="G130" s="93"/>
      <c r="H130" s="93"/>
      <c r="I130" s="132"/>
      <c r="J130" s="151"/>
      <c r="K130" s="151"/>
      <c r="L130" s="151"/>
      <c r="M130" s="152"/>
      <c r="N130" s="152"/>
      <c r="O130" s="151"/>
      <c r="P130" s="151"/>
      <c r="Q130" s="151"/>
      <c r="R130" s="44" t="e">
        <f t="shared" si="7"/>
        <v>#REF!</v>
      </c>
      <c r="S130" s="44" t="e">
        <f t="shared" si="7"/>
        <v>#REF!</v>
      </c>
      <c r="T130" s="44">
        <f t="shared" si="7"/>
        <v>7986564.1799999997</v>
      </c>
      <c r="U130" s="44">
        <f t="shared" si="7"/>
        <v>7986502.7699999996</v>
      </c>
      <c r="V130" s="44">
        <f t="shared" si="7"/>
        <v>13566300</v>
      </c>
      <c r="W130" s="44">
        <f t="shared" si="7"/>
        <v>11369800</v>
      </c>
      <c r="X130" s="44">
        <f t="shared" si="7"/>
        <v>9569800</v>
      </c>
      <c r="Y130" s="14"/>
      <c r="Z130" s="13"/>
      <c r="AA130" s="15"/>
    </row>
    <row r="131" spans="1:27" ht="89.25">
      <c r="A131" s="98" t="s">
        <v>58</v>
      </c>
      <c r="B131" s="99">
        <v>6201</v>
      </c>
      <c r="C131" s="98"/>
      <c r="D131" s="98"/>
      <c r="E131" s="98"/>
      <c r="F131" s="98"/>
      <c r="G131" s="98"/>
      <c r="H131" s="98"/>
      <c r="I131" s="136"/>
      <c r="J131" s="100"/>
      <c r="K131" s="100"/>
      <c r="L131" s="100"/>
      <c r="M131" s="101"/>
      <c r="N131" s="101"/>
      <c r="O131" s="100"/>
      <c r="P131" s="100"/>
      <c r="Q131" s="100"/>
      <c r="R131" s="67" t="e">
        <f>SUM(#REF!)</f>
        <v>#REF!</v>
      </c>
      <c r="S131" s="67" t="e">
        <f>SUM(#REF!)</f>
        <v>#REF!</v>
      </c>
      <c r="T131" s="67">
        <f>SUM(T132:T157)</f>
        <v>7986564.1799999997</v>
      </c>
      <c r="U131" s="67">
        <f t="shared" ref="U131:X131" si="8">SUM(U132:U157)</f>
        <v>7986502.7699999996</v>
      </c>
      <c r="V131" s="67">
        <f t="shared" si="8"/>
        <v>13566300</v>
      </c>
      <c r="W131" s="67">
        <f>SUM(W132:W157)</f>
        <v>11369800</v>
      </c>
      <c r="X131" s="67">
        <f t="shared" si="8"/>
        <v>9569800</v>
      </c>
      <c r="Y131" s="9"/>
      <c r="Z131" s="7"/>
      <c r="AA131" s="8"/>
    </row>
    <row r="132" spans="1:27" s="35" customFormat="1" ht="76.5" customHeight="1">
      <c r="A132" s="164" t="s">
        <v>221</v>
      </c>
      <c r="B132" s="111">
        <v>6233</v>
      </c>
      <c r="C132" s="111" t="s">
        <v>63</v>
      </c>
      <c r="D132" s="111" t="s">
        <v>214</v>
      </c>
      <c r="E132" s="111" t="s">
        <v>71</v>
      </c>
      <c r="F132" s="111"/>
      <c r="G132" s="111"/>
      <c r="H132" s="111"/>
      <c r="I132" s="129" t="s">
        <v>215</v>
      </c>
      <c r="J132" s="117" t="s">
        <v>65</v>
      </c>
      <c r="K132" s="146" t="s">
        <v>69</v>
      </c>
      <c r="L132" s="117">
        <v>930</v>
      </c>
      <c r="M132" s="118" t="s">
        <v>73</v>
      </c>
      <c r="N132" s="118" t="s">
        <v>74</v>
      </c>
      <c r="O132" s="117">
        <v>7005210600</v>
      </c>
      <c r="P132" s="117">
        <v>500</v>
      </c>
      <c r="Q132" s="117">
        <v>250</v>
      </c>
      <c r="R132" s="113"/>
      <c r="S132" s="113"/>
      <c r="T132" s="113">
        <v>157370</v>
      </c>
      <c r="U132" s="113">
        <v>157370</v>
      </c>
      <c r="V132" s="113">
        <v>0</v>
      </c>
      <c r="W132" s="113">
        <v>0</v>
      </c>
      <c r="X132" s="113">
        <v>0</v>
      </c>
      <c r="Y132" s="119"/>
      <c r="Z132" s="120"/>
      <c r="AA132" s="121"/>
    </row>
    <row r="133" spans="1:27" s="35" customFormat="1" ht="78" customHeight="1">
      <c r="A133" s="186" t="s">
        <v>221</v>
      </c>
      <c r="B133" s="183">
        <v>6233</v>
      </c>
      <c r="C133" s="183" t="s">
        <v>63</v>
      </c>
      <c r="D133" s="183" t="s">
        <v>214</v>
      </c>
      <c r="E133" s="183" t="s">
        <v>71</v>
      </c>
      <c r="F133" s="183"/>
      <c r="G133" s="183"/>
      <c r="H133" s="183"/>
      <c r="I133" s="129" t="s">
        <v>216</v>
      </c>
      <c r="J133" s="117" t="s">
        <v>65</v>
      </c>
      <c r="K133" s="146" t="s">
        <v>69</v>
      </c>
      <c r="L133" s="117">
        <v>930</v>
      </c>
      <c r="M133" s="118" t="s">
        <v>73</v>
      </c>
      <c r="N133" s="118" t="s">
        <v>220</v>
      </c>
      <c r="O133" s="117">
        <v>70052106000</v>
      </c>
      <c r="P133" s="117">
        <v>500</v>
      </c>
      <c r="Q133" s="117">
        <v>250</v>
      </c>
      <c r="R133" s="113"/>
      <c r="S133" s="113"/>
      <c r="T133" s="113">
        <v>224170</v>
      </c>
      <c r="U133" s="113">
        <v>224170</v>
      </c>
      <c r="V133" s="113">
        <v>0</v>
      </c>
      <c r="W133" s="113">
        <v>0</v>
      </c>
      <c r="X133" s="113">
        <v>0</v>
      </c>
      <c r="Y133" s="119"/>
      <c r="Z133" s="120"/>
      <c r="AA133" s="121"/>
    </row>
    <row r="134" spans="1:27" s="35" customFormat="1" ht="76.5" customHeight="1">
      <c r="A134" s="197"/>
      <c r="B134" s="184"/>
      <c r="C134" s="184"/>
      <c r="D134" s="184"/>
      <c r="E134" s="184"/>
      <c r="F134" s="184"/>
      <c r="G134" s="184"/>
      <c r="H134" s="184"/>
      <c r="I134" s="129" t="s">
        <v>218</v>
      </c>
      <c r="J134" s="117" t="s">
        <v>65</v>
      </c>
      <c r="K134" s="146" t="s">
        <v>219</v>
      </c>
      <c r="L134" s="117"/>
      <c r="M134" s="118"/>
      <c r="N134" s="118"/>
      <c r="O134" s="117"/>
      <c r="P134" s="117"/>
      <c r="Q134" s="117"/>
      <c r="R134" s="113"/>
      <c r="S134" s="113"/>
      <c r="T134" s="113">
        <v>0</v>
      </c>
      <c r="U134" s="113">
        <v>0</v>
      </c>
      <c r="V134" s="113">
        <v>143690</v>
      </c>
      <c r="W134" s="113">
        <v>143690</v>
      </c>
      <c r="X134" s="113">
        <v>143690</v>
      </c>
      <c r="Y134" s="119"/>
      <c r="Z134" s="120"/>
      <c r="AA134" s="121"/>
    </row>
    <row r="135" spans="1:27" s="35" customFormat="1" ht="80.25" customHeight="1">
      <c r="A135" s="187"/>
      <c r="B135" s="185"/>
      <c r="C135" s="185"/>
      <c r="D135" s="185"/>
      <c r="E135" s="185"/>
      <c r="F135" s="185"/>
      <c r="G135" s="185"/>
      <c r="H135" s="185"/>
      <c r="I135" s="129" t="s">
        <v>217</v>
      </c>
      <c r="J135" s="117" t="s">
        <v>65</v>
      </c>
      <c r="K135" s="146" t="s">
        <v>219</v>
      </c>
      <c r="L135" s="117"/>
      <c r="M135" s="118"/>
      <c r="N135" s="118"/>
      <c r="O135" s="117"/>
      <c r="P135" s="117"/>
      <c r="Q135" s="117"/>
      <c r="R135" s="113"/>
      <c r="S135" s="113"/>
      <c r="T135" s="113">
        <v>0</v>
      </c>
      <c r="U135" s="113">
        <v>0</v>
      </c>
      <c r="V135" s="113">
        <v>224170</v>
      </c>
      <c r="W135" s="113">
        <v>224170</v>
      </c>
      <c r="X135" s="113">
        <v>224170</v>
      </c>
      <c r="Y135" s="119"/>
      <c r="Z135" s="120"/>
      <c r="AA135" s="121"/>
    </row>
    <row r="136" spans="1:27" s="35" customFormat="1" ht="32.25" customHeight="1">
      <c r="A136" s="186" t="s">
        <v>222</v>
      </c>
      <c r="B136" s="183">
        <v>6238</v>
      </c>
      <c r="C136" s="183" t="s">
        <v>63</v>
      </c>
      <c r="D136" s="183" t="s">
        <v>214</v>
      </c>
      <c r="E136" s="183" t="s">
        <v>71</v>
      </c>
      <c r="F136" s="183"/>
      <c r="G136" s="183"/>
      <c r="H136" s="183"/>
      <c r="I136" s="186" t="s">
        <v>223</v>
      </c>
      <c r="J136" s="177" t="s">
        <v>65</v>
      </c>
      <c r="K136" s="181" t="s">
        <v>69</v>
      </c>
      <c r="L136" s="117">
        <v>930</v>
      </c>
      <c r="M136" s="118" t="s">
        <v>73</v>
      </c>
      <c r="N136" s="118" t="s">
        <v>74</v>
      </c>
      <c r="O136" s="117">
        <v>7005210600</v>
      </c>
      <c r="P136" s="117">
        <v>500</v>
      </c>
      <c r="Q136" s="117">
        <v>250</v>
      </c>
      <c r="R136" s="113"/>
      <c r="S136" s="113"/>
      <c r="T136" s="113">
        <v>894300</v>
      </c>
      <c r="U136" s="113">
        <v>894300</v>
      </c>
      <c r="V136" s="113">
        <v>0</v>
      </c>
      <c r="W136" s="113">
        <v>0</v>
      </c>
      <c r="X136" s="113">
        <v>0</v>
      </c>
      <c r="Y136" s="119"/>
      <c r="Z136" s="120"/>
      <c r="AA136" s="121"/>
    </row>
    <row r="137" spans="1:27" s="35" customFormat="1" ht="48.75" customHeight="1">
      <c r="A137" s="197"/>
      <c r="B137" s="184"/>
      <c r="C137" s="184"/>
      <c r="D137" s="184"/>
      <c r="E137" s="184"/>
      <c r="F137" s="184"/>
      <c r="G137" s="184"/>
      <c r="H137" s="184"/>
      <c r="I137" s="187"/>
      <c r="J137" s="178"/>
      <c r="K137" s="182"/>
      <c r="L137" s="117">
        <v>930</v>
      </c>
      <c r="M137" s="118" t="s">
        <v>19</v>
      </c>
      <c r="N137" s="118" t="s">
        <v>146</v>
      </c>
      <c r="O137" s="117" t="s">
        <v>225</v>
      </c>
      <c r="P137" s="117">
        <v>500</v>
      </c>
      <c r="Q137" s="117">
        <v>250</v>
      </c>
      <c r="R137" s="113"/>
      <c r="S137" s="113"/>
      <c r="T137" s="113">
        <v>1083190.24</v>
      </c>
      <c r="U137" s="113">
        <v>1083190.24</v>
      </c>
      <c r="V137" s="113">
        <v>0</v>
      </c>
      <c r="W137" s="113">
        <v>0</v>
      </c>
      <c r="X137" s="113">
        <v>0</v>
      </c>
      <c r="Y137" s="119"/>
      <c r="Z137" s="120"/>
      <c r="AA137" s="121"/>
    </row>
    <row r="138" spans="1:27" s="35" customFormat="1" ht="78.75" customHeight="1">
      <c r="A138" s="197"/>
      <c r="B138" s="184"/>
      <c r="C138" s="184"/>
      <c r="D138" s="184"/>
      <c r="E138" s="184"/>
      <c r="F138" s="184"/>
      <c r="G138" s="184"/>
      <c r="H138" s="184"/>
      <c r="I138" s="137" t="s">
        <v>224</v>
      </c>
      <c r="J138" s="177" t="s">
        <v>65</v>
      </c>
      <c r="K138" s="181" t="s">
        <v>219</v>
      </c>
      <c r="L138" s="117">
        <v>930</v>
      </c>
      <c r="M138" s="118" t="s">
        <v>73</v>
      </c>
      <c r="N138" s="118" t="s">
        <v>74</v>
      </c>
      <c r="O138" s="117">
        <v>7005210600</v>
      </c>
      <c r="P138" s="117">
        <v>500</v>
      </c>
      <c r="Q138" s="117">
        <v>250</v>
      </c>
      <c r="R138" s="113"/>
      <c r="S138" s="113"/>
      <c r="T138" s="113">
        <v>0</v>
      </c>
      <c r="U138" s="113">
        <v>0</v>
      </c>
      <c r="V138" s="113">
        <v>850860</v>
      </c>
      <c r="W138" s="113">
        <v>850860</v>
      </c>
      <c r="X138" s="113">
        <v>850860</v>
      </c>
      <c r="Y138" s="119"/>
      <c r="Z138" s="120"/>
      <c r="AA138" s="121"/>
    </row>
    <row r="139" spans="1:27" s="35" customFormat="1" ht="18" customHeight="1">
      <c r="A139" s="187"/>
      <c r="B139" s="185"/>
      <c r="C139" s="185"/>
      <c r="D139" s="185"/>
      <c r="E139" s="185"/>
      <c r="F139" s="185"/>
      <c r="G139" s="185"/>
      <c r="H139" s="185"/>
      <c r="I139" s="138"/>
      <c r="J139" s="178"/>
      <c r="K139" s="182"/>
      <c r="L139" s="117">
        <v>930</v>
      </c>
      <c r="M139" s="118" t="s">
        <v>19</v>
      </c>
      <c r="N139" s="118" t="s">
        <v>146</v>
      </c>
      <c r="O139" s="117" t="s">
        <v>225</v>
      </c>
      <c r="P139" s="117">
        <v>500</v>
      </c>
      <c r="Q139" s="117">
        <v>250</v>
      </c>
      <c r="R139" s="113"/>
      <c r="S139" s="113"/>
      <c r="T139" s="113">
        <v>0</v>
      </c>
      <c r="U139" s="113">
        <v>0</v>
      </c>
      <c r="V139" s="113">
        <v>1340000</v>
      </c>
      <c r="W139" s="113">
        <v>0</v>
      </c>
      <c r="X139" s="113">
        <v>0</v>
      </c>
      <c r="Y139" s="119"/>
      <c r="Z139" s="120"/>
      <c r="AA139" s="121"/>
    </row>
    <row r="140" spans="1:27" s="35" customFormat="1" ht="36" customHeight="1">
      <c r="A140" s="186" t="s">
        <v>226</v>
      </c>
      <c r="B140" s="183">
        <v>6216</v>
      </c>
      <c r="C140" s="183" t="s">
        <v>63</v>
      </c>
      <c r="D140" s="183" t="s">
        <v>214</v>
      </c>
      <c r="E140" s="183" t="s">
        <v>71</v>
      </c>
      <c r="F140" s="183"/>
      <c r="G140" s="183"/>
      <c r="H140" s="183"/>
      <c r="I140" s="186" t="s">
        <v>227</v>
      </c>
      <c r="J140" s="177" t="s">
        <v>65</v>
      </c>
      <c r="K140" s="181" t="s">
        <v>69</v>
      </c>
      <c r="L140" s="117">
        <v>930</v>
      </c>
      <c r="M140" s="118" t="s">
        <v>73</v>
      </c>
      <c r="N140" s="118" t="s">
        <v>74</v>
      </c>
      <c r="O140" s="117">
        <v>7005210600</v>
      </c>
      <c r="P140" s="117">
        <v>500</v>
      </c>
      <c r="Q140" s="117">
        <v>250</v>
      </c>
      <c r="R140" s="113"/>
      <c r="S140" s="113"/>
      <c r="T140" s="113">
        <v>845120</v>
      </c>
      <c r="U140" s="113">
        <v>845120</v>
      </c>
      <c r="V140" s="113">
        <v>0</v>
      </c>
      <c r="W140" s="113">
        <v>0</v>
      </c>
      <c r="X140" s="113">
        <v>0</v>
      </c>
      <c r="Y140" s="119"/>
      <c r="Z140" s="120"/>
      <c r="AA140" s="121"/>
    </row>
    <row r="141" spans="1:27" s="35" customFormat="1" ht="42" customHeight="1">
      <c r="A141" s="197"/>
      <c r="B141" s="184"/>
      <c r="C141" s="184"/>
      <c r="D141" s="184"/>
      <c r="E141" s="184"/>
      <c r="F141" s="184"/>
      <c r="G141" s="184"/>
      <c r="H141" s="184"/>
      <c r="I141" s="187"/>
      <c r="J141" s="178"/>
      <c r="K141" s="182"/>
      <c r="L141" s="117">
        <v>930</v>
      </c>
      <c r="M141" s="118" t="s">
        <v>146</v>
      </c>
      <c r="N141" s="118" t="s">
        <v>98</v>
      </c>
      <c r="O141" s="117">
        <v>7005210600</v>
      </c>
      <c r="P141" s="117">
        <v>500</v>
      </c>
      <c r="Q141" s="117">
        <v>250</v>
      </c>
      <c r="R141" s="113"/>
      <c r="S141" s="113"/>
      <c r="T141" s="113">
        <v>160000</v>
      </c>
      <c r="U141" s="113">
        <v>160000</v>
      </c>
      <c r="V141" s="113">
        <v>0</v>
      </c>
      <c r="W141" s="113">
        <v>0</v>
      </c>
      <c r="X141" s="113">
        <v>0</v>
      </c>
      <c r="Y141" s="119"/>
      <c r="Z141" s="120"/>
      <c r="AA141" s="121"/>
    </row>
    <row r="142" spans="1:27" s="35" customFormat="1" ht="36" customHeight="1">
      <c r="A142" s="197"/>
      <c r="B142" s="184"/>
      <c r="C142" s="184"/>
      <c r="D142" s="184"/>
      <c r="E142" s="184"/>
      <c r="F142" s="184"/>
      <c r="G142" s="184"/>
      <c r="H142" s="184"/>
      <c r="I142" s="186" t="s">
        <v>228</v>
      </c>
      <c r="J142" s="177" t="s">
        <v>65</v>
      </c>
      <c r="K142" s="181" t="s">
        <v>219</v>
      </c>
      <c r="L142" s="117">
        <v>930</v>
      </c>
      <c r="M142" s="118" t="s">
        <v>73</v>
      </c>
      <c r="N142" s="118" t="s">
        <v>74</v>
      </c>
      <c r="O142" s="117">
        <v>7005210600</v>
      </c>
      <c r="P142" s="117">
        <v>500</v>
      </c>
      <c r="Q142" s="117">
        <v>250</v>
      </c>
      <c r="R142" s="113"/>
      <c r="S142" s="113"/>
      <c r="T142" s="113">
        <v>0</v>
      </c>
      <c r="U142" s="113">
        <v>0</v>
      </c>
      <c r="V142" s="113">
        <v>838270</v>
      </c>
      <c r="W142" s="113">
        <v>838270</v>
      </c>
      <c r="X142" s="113">
        <v>838270</v>
      </c>
      <c r="Y142" s="119"/>
      <c r="Z142" s="120"/>
      <c r="AA142" s="121"/>
    </row>
    <row r="143" spans="1:27" s="35" customFormat="1" ht="42" customHeight="1">
      <c r="A143" s="187"/>
      <c r="B143" s="185"/>
      <c r="C143" s="185"/>
      <c r="D143" s="185"/>
      <c r="E143" s="185"/>
      <c r="F143" s="185"/>
      <c r="G143" s="185"/>
      <c r="H143" s="185"/>
      <c r="I143" s="187"/>
      <c r="J143" s="178"/>
      <c r="K143" s="182"/>
      <c r="L143" s="117">
        <v>930</v>
      </c>
      <c r="M143" s="118" t="s">
        <v>146</v>
      </c>
      <c r="N143" s="118" t="s">
        <v>98</v>
      </c>
      <c r="O143" s="117">
        <v>7005210600</v>
      </c>
      <c r="P143" s="117">
        <v>500</v>
      </c>
      <c r="Q143" s="117">
        <v>250</v>
      </c>
      <c r="R143" s="113"/>
      <c r="S143" s="113"/>
      <c r="T143" s="113">
        <v>0</v>
      </c>
      <c r="U143" s="113">
        <v>0</v>
      </c>
      <c r="V143" s="113">
        <v>226000</v>
      </c>
      <c r="W143" s="113">
        <v>80000</v>
      </c>
      <c r="X143" s="113">
        <v>80000</v>
      </c>
      <c r="Y143" s="119"/>
      <c r="Z143" s="120"/>
      <c r="AA143" s="121"/>
    </row>
    <row r="144" spans="1:27" s="35" customFormat="1" ht="63.75" customHeight="1">
      <c r="A144" s="186" t="s">
        <v>234</v>
      </c>
      <c r="B144" s="183">
        <v>6239</v>
      </c>
      <c r="C144" s="183" t="s">
        <v>63</v>
      </c>
      <c r="D144" s="183" t="s">
        <v>214</v>
      </c>
      <c r="E144" s="183" t="s">
        <v>71</v>
      </c>
      <c r="F144" s="183"/>
      <c r="G144" s="183"/>
      <c r="H144" s="183"/>
      <c r="I144" s="186" t="s">
        <v>229</v>
      </c>
      <c r="J144" s="177" t="s">
        <v>65</v>
      </c>
      <c r="K144" s="181" t="s">
        <v>69</v>
      </c>
      <c r="L144" s="117">
        <v>930</v>
      </c>
      <c r="M144" s="118" t="s">
        <v>73</v>
      </c>
      <c r="N144" s="118" t="s">
        <v>74</v>
      </c>
      <c r="O144" s="117">
        <v>7005210600</v>
      </c>
      <c r="P144" s="117">
        <v>500</v>
      </c>
      <c r="Q144" s="117">
        <v>250</v>
      </c>
      <c r="R144" s="113"/>
      <c r="S144" s="113"/>
      <c r="T144" s="113">
        <v>1036490</v>
      </c>
      <c r="U144" s="113">
        <v>1036490</v>
      </c>
      <c r="V144" s="113">
        <v>0</v>
      </c>
      <c r="W144" s="113">
        <v>0</v>
      </c>
      <c r="X144" s="113">
        <v>0</v>
      </c>
      <c r="Y144" s="119"/>
      <c r="Z144" s="120"/>
      <c r="AA144" s="121"/>
    </row>
    <row r="145" spans="1:27" s="35" customFormat="1" ht="15">
      <c r="A145" s="197"/>
      <c r="B145" s="184"/>
      <c r="C145" s="184"/>
      <c r="D145" s="184"/>
      <c r="E145" s="184"/>
      <c r="F145" s="184"/>
      <c r="G145" s="184"/>
      <c r="H145" s="184"/>
      <c r="I145" s="197"/>
      <c r="J145" s="198"/>
      <c r="K145" s="196"/>
      <c r="L145" s="117">
        <v>930</v>
      </c>
      <c r="M145" s="118" t="s">
        <v>73</v>
      </c>
      <c r="N145" s="118" t="s">
        <v>22</v>
      </c>
      <c r="O145" s="117" t="s">
        <v>231</v>
      </c>
      <c r="P145" s="117">
        <v>500</v>
      </c>
      <c r="Q145" s="117">
        <v>250</v>
      </c>
      <c r="R145" s="113"/>
      <c r="S145" s="113"/>
      <c r="T145" s="113">
        <v>90802.41</v>
      </c>
      <c r="U145" s="113">
        <v>90802.41</v>
      </c>
      <c r="V145" s="113">
        <v>0</v>
      </c>
      <c r="W145" s="113">
        <v>0</v>
      </c>
      <c r="X145" s="113">
        <v>0</v>
      </c>
      <c r="Y145" s="119"/>
      <c r="Z145" s="120"/>
      <c r="AA145" s="121"/>
    </row>
    <row r="146" spans="1:27" s="35" customFormat="1" ht="15">
      <c r="A146" s="197"/>
      <c r="B146" s="184"/>
      <c r="C146" s="184"/>
      <c r="D146" s="184"/>
      <c r="E146" s="184"/>
      <c r="F146" s="184"/>
      <c r="G146" s="184"/>
      <c r="H146" s="184"/>
      <c r="I146" s="197"/>
      <c r="J146" s="198"/>
      <c r="K146" s="196"/>
      <c r="L146" s="117">
        <v>930</v>
      </c>
      <c r="M146" s="118" t="s">
        <v>73</v>
      </c>
      <c r="N146" s="118" t="s">
        <v>22</v>
      </c>
      <c r="O146" s="117" t="s">
        <v>232</v>
      </c>
      <c r="P146" s="117">
        <v>500</v>
      </c>
      <c r="Q146" s="117">
        <v>250</v>
      </c>
      <c r="R146" s="113"/>
      <c r="S146" s="113"/>
      <c r="T146" s="113">
        <v>7105.56</v>
      </c>
      <c r="U146" s="113">
        <v>7105.56</v>
      </c>
      <c r="V146" s="113">
        <v>0</v>
      </c>
      <c r="W146" s="113">
        <v>0</v>
      </c>
      <c r="X146" s="113">
        <v>0</v>
      </c>
      <c r="Y146" s="119"/>
      <c r="Z146" s="120"/>
      <c r="AA146" s="121"/>
    </row>
    <row r="147" spans="1:27" s="35" customFormat="1" ht="15">
      <c r="A147" s="197"/>
      <c r="B147" s="184"/>
      <c r="C147" s="184"/>
      <c r="D147" s="184"/>
      <c r="E147" s="184"/>
      <c r="F147" s="184"/>
      <c r="G147" s="184"/>
      <c r="H147" s="184"/>
      <c r="I147" s="187"/>
      <c r="J147" s="178"/>
      <c r="K147" s="182"/>
      <c r="L147" s="117">
        <v>930</v>
      </c>
      <c r="M147" s="118" t="s">
        <v>83</v>
      </c>
      <c r="N147" s="118" t="s">
        <v>83</v>
      </c>
      <c r="O147" s="117" t="s">
        <v>233</v>
      </c>
      <c r="P147" s="117">
        <v>500</v>
      </c>
      <c r="Q147" s="117">
        <v>250</v>
      </c>
      <c r="R147" s="113"/>
      <c r="S147" s="113"/>
      <c r="T147" s="113">
        <v>372939.62</v>
      </c>
      <c r="U147" s="113">
        <v>372939.62</v>
      </c>
      <c r="V147" s="113">
        <v>0</v>
      </c>
      <c r="W147" s="113">
        <v>0</v>
      </c>
      <c r="X147" s="113">
        <v>0</v>
      </c>
      <c r="Y147" s="119"/>
      <c r="Z147" s="120"/>
      <c r="AA147" s="121"/>
    </row>
    <row r="148" spans="1:27" s="35" customFormat="1" ht="76.5" customHeight="1">
      <c r="A148" s="197"/>
      <c r="B148" s="184"/>
      <c r="C148" s="184"/>
      <c r="D148" s="184"/>
      <c r="E148" s="184"/>
      <c r="F148" s="184"/>
      <c r="G148" s="184"/>
      <c r="H148" s="184"/>
      <c r="I148" s="186" t="s">
        <v>230</v>
      </c>
      <c r="J148" s="177" t="s">
        <v>65</v>
      </c>
      <c r="K148" s="181" t="s">
        <v>219</v>
      </c>
      <c r="L148" s="117">
        <v>930</v>
      </c>
      <c r="M148" s="118" t="s">
        <v>73</v>
      </c>
      <c r="N148" s="118" t="s">
        <v>74</v>
      </c>
      <c r="O148" s="117">
        <v>7005210600</v>
      </c>
      <c r="P148" s="117">
        <v>500</v>
      </c>
      <c r="Q148" s="117">
        <v>250</v>
      </c>
      <c r="R148" s="113"/>
      <c r="S148" s="113"/>
      <c r="T148" s="113">
        <v>0</v>
      </c>
      <c r="U148" s="113">
        <v>0</v>
      </c>
      <c r="V148" s="113">
        <v>954610</v>
      </c>
      <c r="W148" s="113">
        <v>954610</v>
      </c>
      <c r="X148" s="113">
        <v>954610</v>
      </c>
      <c r="Y148" s="119"/>
      <c r="Z148" s="120"/>
      <c r="AA148" s="121"/>
    </row>
    <row r="149" spans="1:27" s="35" customFormat="1" ht="15">
      <c r="A149" s="197"/>
      <c r="B149" s="184"/>
      <c r="C149" s="184"/>
      <c r="D149" s="184"/>
      <c r="E149" s="184"/>
      <c r="F149" s="184"/>
      <c r="G149" s="184"/>
      <c r="H149" s="184"/>
      <c r="I149" s="197"/>
      <c r="J149" s="198"/>
      <c r="K149" s="196"/>
      <c r="L149" s="117">
        <v>930</v>
      </c>
      <c r="M149" s="118" t="s">
        <v>73</v>
      </c>
      <c r="N149" s="118" t="s">
        <v>22</v>
      </c>
      <c r="O149" s="117" t="s">
        <v>253</v>
      </c>
      <c r="P149" s="117">
        <v>500</v>
      </c>
      <c r="Q149" s="117">
        <v>250</v>
      </c>
      <c r="R149" s="113"/>
      <c r="S149" s="113"/>
      <c r="T149" s="113">
        <v>0</v>
      </c>
      <c r="U149" s="113">
        <v>0</v>
      </c>
      <c r="V149" s="113">
        <v>48000</v>
      </c>
      <c r="W149" s="113">
        <v>0</v>
      </c>
      <c r="X149" s="113">
        <v>0</v>
      </c>
      <c r="Y149" s="119"/>
      <c r="Z149" s="120"/>
      <c r="AA149" s="121"/>
    </row>
    <row r="150" spans="1:27" s="35" customFormat="1" ht="22.5" customHeight="1">
      <c r="A150" s="187"/>
      <c r="B150" s="185"/>
      <c r="C150" s="185"/>
      <c r="D150" s="185"/>
      <c r="E150" s="185"/>
      <c r="F150" s="185"/>
      <c r="G150" s="185"/>
      <c r="H150" s="185"/>
      <c r="I150" s="187"/>
      <c r="J150" s="178"/>
      <c r="K150" s="182"/>
      <c r="L150" s="117">
        <v>930</v>
      </c>
      <c r="M150" s="118" t="s">
        <v>83</v>
      </c>
      <c r="N150" s="118" t="s">
        <v>83</v>
      </c>
      <c r="O150" s="117" t="s">
        <v>254</v>
      </c>
      <c r="P150" s="117">
        <v>500</v>
      </c>
      <c r="Q150" s="117">
        <v>250</v>
      </c>
      <c r="R150" s="113"/>
      <c r="S150" s="113"/>
      <c r="T150" s="113">
        <v>0</v>
      </c>
      <c r="U150" s="113">
        <v>0</v>
      </c>
      <c r="V150" s="113">
        <v>427500</v>
      </c>
      <c r="W150" s="113">
        <v>0</v>
      </c>
      <c r="X150" s="113">
        <v>0</v>
      </c>
      <c r="Y150" s="119"/>
      <c r="Z150" s="120"/>
      <c r="AA150" s="121"/>
    </row>
    <row r="151" spans="1:27" s="35" customFormat="1" ht="25.5" customHeight="1">
      <c r="A151" s="186" t="s">
        <v>235</v>
      </c>
      <c r="B151" s="183">
        <v>6236</v>
      </c>
      <c r="C151" s="183" t="s">
        <v>63</v>
      </c>
      <c r="D151" s="183" t="s">
        <v>214</v>
      </c>
      <c r="E151" s="183" t="s">
        <v>71</v>
      </c>
      <c r="F151" s="183"/>
      <c r="G151" s="183"/>
      <c r="H151" s="183"/>
      <c r="I151" s="186" t="s">
        <v>236</v>
      </c>
      <c r="J151" s="177" t="s">
        <v>65</v>
      </c>
      <c r="K151" s="181" t="s">
        <v>69</v>
      </c>
      <c r="L151" s="117">
        <v>930</v>
      </c>
      <c r="M151" s="118" t="s">
        <v>73</v>
      </c>
      <c r="N151" s="118" t="s">
        <v>74</v>
      </c>
      <c r="O151" s="117">
        <v>7005210600</v>
      </c>
      <c r="P151" s="117">
        <v>500</v>
      </c>
      <c r="Q151" s="117">
        <v>250</v>
      </c>
      <c r="R151" s="113"/>
      <c r="S151" s="113"/>
      <c r="T151" s="113">
        <v>361370</v>
      </c>
      <c r="U151" s="113">
        <v>361370</v>
      </c>
      <c r="V151" s="113">
        <v>0</v>
      </c>
      <c r="W151" s="113">
        <v>0</v>
      </c>
      <c r="X151" s="113">
        <v>0</v>
      </c>
      <c r="Y151" s="119"/>
      <c r="Z151" s="120"/>
      <c r="AA151" s="121"/>
    </row>
    <row r="152" spans="1:27" s="35" customFormat="1" ht="49.5" customHeight="1">
      <c r="A152" s="197"/>
      <c r="B152" s="184"/>
      <c r="C152" s="184"/>
      <c r="D152" s="184"/>
      <c r="E152" s="184"/>
      <c r="F152" s="184"/>
      <c r="G152" s="184"/>
      <c r="H152" s="184"/>
      <c r="I152" s="187"/>
      <c r="J152" s="178"/>
      <c r="K152" s="182"/>
      <c r="L152" s="117">
        <v>930</v>
      </c>
      <c r="M152" s="118" t="s">
        <v>83</v>
      </c>
      <c r="N152" s="118" t="s">
        <v>146</v>
      </c>
      <c r="O152" s="117">
        <v>8705210600</v>
      </c>
      <c r="P152" s="117">
        <v>500</v>
      </c>
      <c r="Q152" s="117">
        <v>250</v>
      </c>
      <c r="R152" s="113"/>
      <c r="S152" s="113"/>
      <c r="T152" s="113">
        <v>2134396.35</v>
      </c>
      <c r="U152" s="113">
        <v>2134334.94</v>
      </c>
      <c r="V152" s="113">
        <v>0</v>
      </c>
      <c r="W152" s="113">
        <v>0</v>
      </c>
      <c r="X152" s="113">
        <v>0</v>
      </c>
      <c r="Y152" s="119"/>
      <c r="Z152" s="120"/>
      <c r="AA152" s="121"/>
    </row>
    <row r="153" spans="1:27" s="35" customFormat="1" ht="78.75" customHeight="1">
      <c r="A153" s="197"/>
      <c r="B153" s="184"/>
      <c r="C153" s="184"/>
      <c r="D153" s="184"/>
      <c r="E153" s="184"/>
      <c r="F153" s="184"/>
      <c r="G153" s="184"/>
      <c r="H153" s="184"/>
      <c r="I153" s="168" t="s">
        <v>224</v>
      </c>
      <c r="J153" s="177" t="s">
        <v>65</v>
      </c>
      <c r="K153" s="181" t="s">
        <v>219</v>
      </c>
      <c r="L153" s="117">
        <v>930</v>
      </c>
      <c r="M153" s="118" t="s">
        <v>73</v>
      </c>
      <c r="N153" s="118" t="s">
        <v>74</v>
      </c>
      <c r="O153" s="117">
        <v>7005210600</v>
      </c>
      <c r="P153" s="117">
        <v>500</v>
      </c>
      <c r="Q153" s="117">
        <v>250</v>
      </c>
      <c r="R153" s="113"/>
      <c r="S153" s="113"/>
      <c r="T153" s="113">
        <v>0</v>
      </c>
      <c r="U153" s="113">
        <v>0</v>
      </c>
      <c r="V153" s="113">
        <v>354460</v>
      </c>
      <c r="W153" s="113">
        <v>354460</v>
      </c>
      <c r="X153" s="113">
        <v>354460</v>
      </c>
      <c r="Y153" s="119"/>
      <c r="Z153" s="120"/>
      <c r="AA153" s="121"/>
    </row>
    <row r="154" spans="1:27" s="35" customFormat="1" ht="20.25" customHeight="1">
      <c r="A154" s="187"/>
      <c r="B154" s="185"/>
      <c r="C154" s="185"/>
      <c r="D154" s="185"/>
      <c r="E154" s="185"/>
      <c r="F154" s="185"/>
      <c r="G154" s="185"/>
      <c r="H154" s="185"/>
      <c r="I154" s="169"/>
      <c r="J154" s="178"/>
      <c r="K154" s="182"/>
      <c r="L154" s="117">
        <v>930</v>
      </c>
      <c r="M154" s="118" t="s">
        <v>83</v>
      </c>
      <c r="N154" s="118" t="s">
        <v>146</v>
      </c>
      <c r="O154" s="117">
        <v>8705210600</v>
      </c>
      <c r="P154" s="117">
        <v>500</v>
      </c>
      <c r="Q154" s="117">
        <v>250</v>
      </c>
      <c r="R154" s="113"/>
      <c r="S154" s="113"/>
      <c r="T154" s="113">
        <v>0</v>
      </c>
      <c r="U154" s="113">
        <v>0</v>
      </c>
      <c r="V154" s="113">
        <v>2135000</v>
      </c>
      <c r="W154" s="113">
        <v>1900000</v>
      </c>
      <c r="X154" s="113">
        <v>100000</v>
      </c>
      <c r="Y154" s="119"/>
      <c r="Z154" s="120"/>
      <c r="AA154" s="121"/>
    </row>
    <row r="155" spans="1:27" s="35" customFormat="1" ht="77.25" customHeight="1">
      <c r="A155" s="186" t="s">
        <v>237</v>
      </c>
      <c r="B155" s="183">
        <v>6216</v>
      </c>
      <c r="C155" s="183" t="s">
        <v>63</v>
      </c>
      <c r="D155" s="183" t="s">
        <v>214</v>
      </c>
      <c r="E155" s="183" t="s">
        <v>71</v>
      </c>
      <c r="F155" s="183"/>
      <c r="G155" s="183"/>
      <c r="H155" s="183"/>
      <c r="I155" s="159" t="s">
        <v>238</v>
      </c>
      <c r="J155" s="156" t="s">
        <v>65</v>
      </c>
      <c r="K155" s="157" t="s">
        <v>69</v>
      </c>
      <c r="L155" s="117">
        <v>930</v>
      </c>
      <c r="M155" s="118" t="s">
        <v>73</v>
      </c>
      <c r="N155" s="118" t="s">
        <v>74</v>
      </c>
      <c r="O155" s="117">
        <v>7005210600</v>
      </c>
      <c r="P155" s="117">
        <v>500</v>
      </c>
      <c r="Q155" s="117">
        <v>250</v>
      </c>
      <c r="R155" s="113"/>
      <c r="S155" s="113"/>
      <c r="T155" s="113">
        <v>619310</v>
      </c>
      <c r="U155" s="113">
        <v>619310</v>
      </c>
      <c r="V155" s="113">
        <v>0</v>
      </c>
      <c r="W155" s="113">
        <v>0</v>
      </c>
      <c r="X155" s="113">
        <v>0</v>
      </c>
      <c r="Y155" s="119"/>
      <c r="Z155" s="120"/>
      <c r="AA155" s="121"/>
    </row>
    <row r="156" spans="1:27" s="35" customFormat="1" ht="79.5" customHeight="1">
      <c r="A156" s="187"/>
      <c r="B156" s="185"/>
      <c r="C156" s="185"/>
      <c r="D156" s="185"/>
      <c r="E156" s="185"/>
      <c r="F156" s="185"/>
      <c r="G156" s="185"/>
      <c r="H156" s="185"/>
      <c r="I156" s="129" t="s">
        <v>239</v>
      </c>
      <c r="J156" s="117" t="s">
        <v>65</v>
      </c>
      <c r="K156" s="146" t="s">
        <v>219</v>
      </c>
      <c r="L156" s="117">
        <v>930</v>
      </c>
      <c r="M156" s="118" t="s">
        <v>73</v>
      </c>
      <c r="N156" s="118" t="s">
        <v>74</v>
      </c>
      <c r="O156" s="117">
        <v>7005210600</v>
      </c>
      <c r="P156" s="117">
        <v>500</v>
      </c>
      <c r="Q156" s="117">
        <v>250</v>
      </c>
      <c r="R156" s="113"/>
      <c r="S156" s="113"/>
      <c r="T156" s="113">
        <v>0</v>
      </c>
      <c r="U156" s="113">
        <v>0</v>
      </c>
      <c r="V156" s="113">
        <v>624740</v>
      </c>
      <c r="W156" s="113">
        <v>624740</v>
      </c>
      <c r="X156" s="113">
        <v>624740</v>
      </c>
      <c r="Y156" s="119"/>
      <c r="Z156" s="120"/>
      <c r="AA156" s="121"/>
    </row>
    <row r="157" spans="1:27" s="35" customFormat="1" ht="66.75" customHeight="1">
      <c r="A157" s="129" t="s">
        <v>240</v>
      </c>
      <c r="B157" s="112">
        <v>6217</v>
      </c>
      <c r="C157" s="111" t="s">
        <v>63</v>
      </c>
      <c r="D157" s="111" t="s">
        <v>214</v>
      </c>
      <c r="E157" s="111" t="s">
        <v>71</v>
      </c>
      <c r="F157" s="111"/>
      <c r="G157" s="111"/>
      <c r="H157" s="111"/>
      <c r="I157" s="137" t="s">
        <v>241</v>
      </c>
      <c r="J157" s="123" t="s">
        <v>65</v>
      </c>
      <c r="K157" s="153" t="s">
        <v>219</v>
      </c>
      <c r="L157" s="117">
        <v>930</v>
      </c>
      <c r="M157" s="118" t="s">
        <v>113</v>
      </c>
      <c r="N157" s="118" t="s">
        <v>73</v>
      </c>
      <c r="O157" s="117">
        <v>7005210600</v>
      </c>
      <c r="P157" s="117">
        <v>500</v>
      </c>
      <c r="Q157" s="117">
        <v>250</v>
      </c>
      <c r="R157" s="113"/>
      <c r="S157" s="113"/>
      <c r="T157" s="113">
        <v>0</v>
      </c>
      <c r="U157" s="113">
        <v>0</v>
      </c>
      <c r="V157" s="113">
        <v>5399000</v>
      </c>
      <c r="W157" s="113">
        <v>5399000</v>
      </c>
      <c r="X157" s="113">
        <v>5399000</v>
      </c>
      <c r="Y157" s="119"/>
      <c r="Z157" s="120"/>
      <c r="AA157" s="121"/>
    </row>
    <row r="158" spans="1:27" s="35" customFormat="1" ht="38.25">
      <c r="A158" s="129" t="s">
        <v>242</v>
      </c>
      <c r="B158" s="112">
        <v>2300</v>
      </c>
      <c r="C158" s="111"/>
      <c r="D158" s="111"/>
      <c r="E158" s="111"/>
      <c r="F158" s="111"/>
      <c r="G158" s="111"/>
      <c r="H158" s="111"/>
      <c r="I158" s="137"/>
      <c r="J158" s="124"/>
      <c r="K158" s="153"/>
      <c r="L158" s="117"/>
      <c r="M158" s="118"/>
      <c r="N158" s="118"/>
      <c r="O158" s="117"/>
      <c r="P158" s="117"/>
      <c r="Q158" s="117"/>
      <c r="R158" s="113"/>
      <c r="S158" s="113"/>
      <c r="T158" s="113"/>
      <c r="U158" s="113"/>
      <c r="V158" s="113"/>
      <c r="W158" s="113">
        <v>1151738</v>
      </c>
      <c r="X158" s="113">
        <v>2259060</v>
      </c>
      <c r="Y158" s="119"/>
      <c r="Z158" s="120"/>
      <c r="AA158" s="121"/>
    </row>
    <row r="159" spans="1:27" s="35" customFormat="1" ht="27" customHeight="1">
      <c r="A159" s="102" t="s">
        <v>243</v>
      </c>
      <c r="B159" s="103"/>
      <c r="C159" s="102" t="s">
        <v>27</v>
      </c>
      <c r="D159" s="102" t="s">
        <v>27</v>
      </c>
      <c r="E159" s="102" t="s">
        <v>27</v>
      </c>
      <c r="F159" s="102" t="s">
        <v>27</v>
      </c>
      <c r="G159" s="102" t="s">
        <v>27</v>
      </c>
      <c r="H159" s="102" t="s">
        <v>27</v>
      </c>
      <c r="I159" s="139" t="s">
        <v>27</v>
      </c>
      <c r="J159" s="154" t="s">
        <v>27</v>
      </c>
      <c r="K159" s="154" t="s">
        <v>27</v>
      </c>
      <c r="L159" s="154"/>
      <c r="M159" s="155"/>
      <c r="N159" s="155"/>
      <c r="O159" s="154"/>
      <c r="P159" s="154"/>
      <c r="Q159" s="154"/>
      <c r="R159" s="68">
        <f t="shared" ref="R159:V160" si="9">R7</f>
        <v>18</v>
      </c>
      <c r="S159" s="68">
        <f t="shared" si="9"/>
        <v>19</v>
      </c>
      <c r="T159" s="68">
        <f>T8</f>
        <v>160660845.43000004</v>
      </c>
      <c r="U159" s="68">
        <f>U8</f>
        <v>152204676.43000004</v>
      </c>
      <c r="V159" s="68">
        <f>V8</f>
        <v>94786793.680000007</v>
      </c>
      <c r="W159" s="68">
        <f>W8-W158</f>
        <v>80980728.780000001</v>
      </c>
      <c r="X159" s="68">
        <f>X8-X158</f>
        <v>69903772.870000005</v>
      </c>
      <c r="Y159" s="119"/>
      <c r="Z159" s="120"/>
      <c r="AA159" s="121"/>
    </row>
    <row r="160" spans="1:27" ht="26.25" customHeight="1">
      <c r="A160" s="102" t="s">
        <v>244</v>
      </c>
      <c r="B160" s="103"/>
      <c r="C160" s="102" t="s">
        <v>27</v>
      </c>
      <c r="D160" s="102" t="s">
        <v>27</v>
      </c>
      <c r="E160" s="102" t="s">
        <v>27</v>
      </c>
      <c r="F160" s="102" t="s">
        <v>27</v>
      </c>
      <c r="G160" s="102" t="s">
        <v>27</v>
      </c>
      <c r="H160" s="102" t="s">
        <v>27</v>
      </c>
      <c r="I160" s="139" t="s">
        <v>27</v>
      </c>
      <c r="J160" s="154" t="s">
        <v>27</v>
      </c>
      <c r="K160" s="154" t="s">
        <v>27</v>
      </c>
      <c r="L160" s="154"/>
      <c r="M160" s="155"/>
      <c r="N160" s="155"/>
      <c r="O160" s="154"/>
      <c r="P160" s="154"/>
      <c r="Q160" s="154"/>
      <c r="R160" s="68" t="e">
        <f t="shared" si="9"/>
        <v>#REF!</v>
      </c>
      <c r="S160" s="68" t="e">
        <f t="shared" si="9"/>
        <v>#REF!</v>
      </c>
      <c r="T160" s="68">
        <f t="shared" si="9"/>
        <v>160660845.43000004</v>
      </c>
      <c r="U160" s="68">
        <f t="shared" si="9"/>
        <v>152204676.43000004</v>
      </c>
      <c r="V160" s="68">
        <f t="shared" si="9"/>
        <v>94786793.680000007</v>
      </c>
      <c r="W160" s="68">
        <f>W8</f>
        <v>82132466.780000001</v>
      </c>
      <c r="X160" s="68">
        <f>X8</f>
        <v>72162832.870000005</v>
      </c>
      <c r="Y160" s="40"/>
      <c r="Z160" s="6"/>
      <c r="AA160" s="6"/>
    </row>
    <row r="161" spans="1:27" s="22" customFormat="1" ht="14.25">
      <c r="A161" s="79"/>
      <c r="B161" s="80"/>
      <c r="C161" s="79"/>
      <c r="D161" s="79"/>
      <c r="E161" s="79"/>
      <c r="F161" s="79"/>
      <c r="G161" s="79"/>
      <c r="H161" s="79"/>
      <c r="I161" s="79"/>
      <c r="J161" s="79"/>
      <c r="K161" s="79"/>
      <c r="L161" s="79"/>
      <c r="M161" s="81"/>
      <c r="N161" s="81"/>
      <c r="O161" s="80"/>
      <c r="P161" s="80"/>
      <c r="Q161" s="80"/>
      <c r="R161" s="82"/>
      <c r="S161" s="82"/>
      <c r="T161" s="82"/>
      <c r="U161" s="82"/>
      <c r="V161" s="82"/>
      <c r="W161" s="82"/>
      <c r="X161" s="82"/>
      <c r="Y161" s="21"/>
      <c r="Z161" s="21"/>
      <c r="AA161" s="21"/>
    </row>
    <row r="162" spans="1:27" s="22" customFormat="1" ht="14.25">
      <c r="A162" s="79"/>
      <c r="B162" s="80"/>
      <c r="C162" s="79"/>
      <c r="D162" s="79"/>
      <c r="E162" s="79"/>
      <c r="F162" s="79"/>
      <c r="G162" s="79"/>
      <c r="H162" s="79"/>
      <c r="I162" s="79"/>
      <c r="J162" s="79"/>
      <c r="K162" s="79"/>
      <c r="L162" s="79"/>
      <c r="M162" s="81"/>
      <c r="N162" s="81"/>
      <c r="O162" s="80"/>
      <c r="P162" s="80"/>
      <c r="Q162" s="80"/>
      <c r="R162" s="82"/>
      <c r="S162" s="82"/>
      <c r="T162" s="82"/>
      <c r="U162" s="82"/>
      <c r="V162" s="82"/>
      <c r="W162" s="82"/>
      <c r="X162" s="82"/>
      <c r="Y162" s="21"/>
      <c r="Z162" s="21"/>
      <c r="AA162" s="21"/>
    </row>
    <row r="163" spans="1:27" s="22" customFormat="1" ht="14.25">
      <c r="A163" s="79"/>
      <c r="B163" s="80"/>
      <c r="C163" s="79"/>
      <c r="D163" s="79"/>
      <c r="E163" s="79"/>
      <c r="F163" s="79"/>
      <c r="G163" s="79"/>
      <c r="H163" s="79"/>
      <c r="I163" s="79"/>
      <c r="J163" s="79"/>
      <c r="K163" s="79"/>
      <c r="L163" s="79"/>
      <c r="M163" s="81"/>
      <c r="N163" s="81"/>
      <c r="O163" s="80"/>
      <c r="P163" s="80"/>
      <c r="Q163" s="80"/>
      <c r="R163" s="82"/>
      <c r="S163" s="82"/>
      <c r="T163" s="82"/>
      <c r="U163" s="82"/>
      <c r="V163" s="82"/>
      <c r="W163" s="82"/>
      <c r="X163" s="82"/>
      <c r="Y163" s="21"/>
      <c r="Z163" s="21"/>
      <c r="AA163" s="21"/>
    </row>
    <row r="164" spans="1:27" s="34" customFormat="1" ht="15">
      <c r="D164" s="29"/>
      <c r="E164" s="29"/>
      <c r="F164" s="29"/>
      <c r="G164" s="29"/>
      <c r="H164" s="29"/>
      <c r="I164" s="29"/>
      <c r="J164" s="29"/>
      <c r="K164" s="29"/>
      <c r="L164" s="29"/>
      <c r="M164" s="31"/>
      <c r="N164" s="31"/>
      <c r="O164" s="30"/>
      <c r="P164" s="30"/>
      <c r="Q164" s="30"/>
      <c r="R164" s="30"/>
      <c r="S164" s="32"/>
      <c r="T164" s="32"/>
      <c r="U164" s="32"/>
      <c r="V164" s="37"/>
      <c r="W164" s="37"/>
      <c r="X164" s="32"/>
      <c r="Y164" s="33"/>
      <c r="Z164" s="33"/>
      <c r="AA164" s="33"/>
    </row>
    <row r="167" spans="1:27" s="35" customFormat="1" ht="18.75">
      <c r="A167" s="214"/>
      <c r="B167" s="214"/>
      <c r="C167" s="214"/>
      <c r="D167" s="214"/>
      <c r="E167" s="214"/>
      <c r="F167" s="69"/>
      <c r="G167" s="214"/>
      <c r="H167" s="214"/>
      <c r="I167" s="214"/>
      <c r="J167" s="21"/>
      <c r="K167" s="21"/>
      <c r="L167" s="21"/>
      <c r="M167" s="45"/>
      <c r="N167" s="45"/>
      <c r="O167" s="46"/>
      <c r="P167" s="46"/>
      <c r="Q167" s="46"/>
      <c r="R167" s="46"/>
      <c r="S167" s="47"/>
      <c r="T167" s="47"/>
      <c r="U167" s="47"/>
      <c r="V167" s="48"/>
      <c r="W167" s="48"/>
      <c r="X167" s="47"/>
      <c r="Y167" s="21"/>
      <c r="Z167" s="21"/>
      <c r="AA167" s="21"/>
    </row>
    <row r="168" spans="1:27" s="35" customFormat="1" ht="18.75">
      <c r="A168" s="69"/>
      <c r="B168" s="70"/>
      <c r="C168" s="69"/>
      <c r="D168" s="69"/>
      <c r="E168" s="69"/>
      <c r="F168" s="69"/>
      <c r="G168" s="69"/>
      <c r="H168" s="69"/>
      <c r="I168" s="21"/>
      <c r="J168" s="21"/>
      <c r="K168" s="21"/>
      <c r="L168" s="21"/>
      <c r="M168" s="45"/>
      <c r="N168" s="45"/>
      <c r="O168" s="46"/>
      <c r="P168" s="46"/>
      <c r="Q168" s="46"/>
      <c r="R168" s="46"/>
      <c r="S168" s="47"/>
      <c r="T168" s="47"/>
      <c r="U168" s="47"/>
      <c r="V168" s="48"/>
      <c r="W168" s="48"/>
      <c r="X168" s="47"/>
      <c r="Y168" s="21"/>
      <c r="Z168" s="21"/>
      <c r="AA168" s="21"/>
    </row>
    <row r="169" spans="1:27" s="35" customFormat="1" ht="18.75">
      <c r="A169" s="71"/>
      <c r="B169" s="72"/>
      <c r="C169" s="71"/>
      <c r="D169" s="71"/>
      <c r="E169" s="71"/>
      <c r="F169" s="71"/>
      <c r="G169" s="71"/>
      <c r="H169" s="71"/>
      <c r="I169" s="22"/>
      <c r="J169" s="22"/>
      <c r="K169" s="22"/>
      <c r="L169" s="22"/>
      <c r="M169" s="23"/>
      <c r="N169" s="23"/>
      <c r="O169" s="22"/>
      <c r="P169" s="22"/>
      <c r="Q169" s="22"/>
      <c r="R169" s="22"/>
      <c r="S169" s="22"/>
      <c r="T169" s="22"/>
      <c r="U169" s="22"/>
      <c r="V169" s="36"/>
      <c r="W169" s="36"/>
      <c r="X169" s="22"/>
      <c r="Y169" s="22"/>
      <c r="Z169" s="22"/>
      <c r="AA169" s="22"/>
    </row>
    <row r="170" spans="1:27" s="54" customFormat="1" ht="18.75">
      <c r="A170" s="73"/>
      <c r="B170" s="74"/>
      <c r="C170" s="73"/>
      <c r="D170" s="73"/>
      <c r="E170" s="73"/>
      <c r="F170" s="73"/>
      <c r="G170" s="73"/>
      <c r="H170" s="73"/>
      <c r="I170" s="49"/>
      <c r="J170" s="49"/>
      <c r="K170" s="49"/>
      <c r="L170" s="49"/>
      <c r="M170" s="51"/>
      <c r="N170" s="51"/>
      <c r="O170" s="50"/>
      <c r="P170" s="50"/>
      <c r="Q170" s="50"/>
      <c r="R170" s="50"/>
      <c r="S170" s="52"/>
      <c r="T170" s="52"/>
      <c r="U170" s="52"/>
      <c r="V170" s="53"/>
      <c r="W170" s="53"/>
      <c r="X170" s="52"/>
      <c r="Y170" s="49"/>
      <c r="Z170" s="49"/>
      <c r="AA170" s="49"/>
    </row>
    <row r="171" spans="1:27" s="34" customFormat="1" ht="18.75">
      <c r="A171" s="75"/>
      <c r="B171" s="76"/>
      <c r="C171" s="75"/>
      <c r="D171" s="77"/>
      <c r="E171" s="77"/>
      <c r="F171" s="77"/>
      <c r="G171" s="78"/>
      <c r="H171" s="78"/>
      <c r="M171" s="56"/>
      <c r="N171" s="56"/>
      <c r="V171" s="55"/>
      <c r="W171" s="55"/>
    </row>
    <row r="173" spans="1:27" ht="18.75">
      <c r="A173" s="174" t="s">
        <v>248</v>
      </c>
      <c r="B173" s="174"/>
      <c r="C173" s="174"/>
      <c r="D173" s="27"/>
      <c r="E173" s="27"/>
      <c r="F173" s="27"/>
      <c r="G173" s="28"/>
      <c r="H173" s="28" t="s">
        <v>249</v>
      </c>
      <c r="I173" s="28"/>
    </row>
    <row r="174" spans="1:27" ht="15.75">
      <c r="A174" s="208"/>
      <c r="B174" s="208"/>
      <c r="C174" s="208"/>
      <c r="D174" s="19"/>
      <c r="E174" s="19"/>
      <c r="F174" s="19"/>
    </row>
    <row r="179" spans="1:1">
      <c r="A179" s="35" t="s">
        <v>246</v>
      </c>
    </row>
    <row r="180" spans="1:1">
      <c r="A180" s="35" t="s">
        <v>247</v>
      </c>
    </row>
    <row r="181" spans="1:1" ht="117.75" customHeight="1"/>
    <row r="182" spans="1:1" ht="117.75" customHeight="1"/>
    <row r="183" spans="1:1" hidden="1"/>
    <row r="184" spans="1:1" hidden="1"/>
    <row r="185" spans="1:1" hidden="1"/>
    <row r="186" spans="1:1" hidden="1"/>
    <row r="187" spans="1:1" hidden="1"/>
    <row r="188" spans="1:1" hidden="1"/>
    <row r="189" spans="1:1" hidden="1"/>
    <row r="190" spans="1:1" hidden="1"/>
    <row r="191" spans="1:1" hidden="1"/>
    <row r="192" spans="1:1"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sheetData>
  <mergeCells count="446">
    <mergeCell ref="A97:A104"/>
    <mergeCell ref="B97:B104"/>
    <mergeCell ref="C97:C104"/>
    <mergeCell ref="D97:D104"/>
    <mergeCell ref="E97:E104"/>
    <mergeCell ref="F97:F104"/>
    <mergeCell ref="G97:G104"/>
    <mergeCell ref="H97:H104"/>
    <mergeCell ref="L103:L104"/>
    <mergeCell ref="I70:I73"/>
    <mergeCell ref="J70:J73"/>
    <mergeCell ref="K70:K73"/>
    <mergeCell ref="I74:I75"/>
    <mergeCell ref="J74:J75"/>
    <mergeCell ref="K74:K75"/>
    <mergeCell ref="A74:A75"/>
    <mergeCell ref="B74:B75"/>
    <mergeCell ref="C74:C75"/>
    <mergeCell ref="D74:D75"/>
    <mergeCell ref="E74:E75"/>
    <mergeCell ref="F74:F75"/>
    <mergeCell ref="G74:G75"/>
    <mergeCell ref="H74:H75"/>
    <mergeCell ref="O30:O31"/>
    <mergeCell ref="P30:P31"/>
    <mergeCell ref="L87:L88"/>
    <mergeCell ref="M87:M88"/>
    <mergeCell ref="N87:N88"/>
    <mergeCell ref="O87:O88"/>
    <mergeCell ref="A127:A128"/>
    <mergeCell ref="B127:B128"/>
    <mergeCell ref="C127:C128"/>
    <mergeCell ref="D127:D128"/>
    <mergeCell ref="E127:E128"/>
    <mergeCell ref="F127:F128"/>
    <mergeCell ref="G127:G128"/>
    <mergeCell ref="H127:H128"/>
    <mergeCell ref="I127:I128"/>
    <mergeCell ref="J127:J128"/>
    <mergeCell ref="K127:K128"/>
    <mergeCell ref="A59:A73"/>
    <mergeCell ref="B59:B73"/>
    <mergeCell ref="C59:C73"/>
    <mergeCell ref="D59:D73"/>
    <mergeCell ref="E59:E73"/>
    <mergeCell ref="F59:F73"/>
    <mergeCell ref="G59:G73"/>
    <mergeCell ref="C133:C135"/>
    <mergeCell ref="D133:D135"/>
    <mergeCell ref="E133:E135"/>
    <mergeCell ref="F133:F135"/>
    <mergeCell ref="G133:G135"/>
    <mergeCell ref="H133:H135"/>
    <mergeCell ref="F55:F58"/>
    <mergeCell ref="G55:G58"/>
    <mergeCell ref="H55:H58"/>
    <mergeCell ref="H83:H96"/>
    <mergeCell ref="D106:D109"/>
    <mergeCell ref="E106:E109"/>
    <mergeCell ref="H59:H73"/>
    <mergeCell ref="W41:W42"/>
    <mergeCell ref="X41:X42"/>
    <mergeCell ref="A51:A54"/>
    <mergeCell ref="B51:B54"/>
    <mergeCell ref="C51:C54"/>
    <mergeCell ref="D51:D54"/>
    <mergeCell ref="E51:E54"/>
    <mergeCell ref="F51:F54"/>
    <mergeCell ref="G51:G54"/>
    <mergeCell ref="H51:H54"/>
    <mergeCell ref="I51:I52"/>
    <mergeCell ref="I53:I54"/>
    <mergeCell ref="J51:J52"/>
    <mergeCell ref="J53:J54"/>
    <mergeCell ref="K51:K52"/>
    <mergeCell ref="K53:K54"/>
    <mergeCell ref="L41:L42"/>
    <mergeCell ref="M41:M42"/>
    <mergeCell ref="P41:P42"/>
    <mergeCell ref="Q41:Q42"/>
    <mergeCell ref="T41:T42"/>
    <mergeCell ref="U41:U42"/>
    <mergeCell ref="V41:V42"/>
    <mergeCell ref="J122:J124"/>
    <mergeCell ref="K122:K124"/>
    <mergeCell ref="J59:J62"/>
    <mergeCell ref="J63:J68"/>
    <mergeCell ref="K59:K62"/>
    <mergeCell ref="K63:K68"/>
    <mergeCell ref="U47:U50"/>
    <mergeCell ref="V47:V50"/>
    <mergeCell ref="V108:V109"/>
    <mergeCell ref="U103:U104"/>
    <mergeCell ref="V103:V104"/>
    <mergeCell ref="J55:J56"/>
    <mergeCell ref="K55:K56"/>
    <mergeCell ref="J57:J58"/>
    <mergeCell ref="K57:K58"/>
    <mergeCell ref="M103:M104"/>
    <mergeCell ref="N103:N104"/>
    <mergeCell ref="A122:A125"/>
    <mergeCell ref="B122:B125"/>
    <mergeCell ref="C122:C125"/>
    <mergeCell ref="D122:D125"/>
    <mergeCell ref="E122:E125"/>
    <mergeCell ref="F122:F125"/>
    <mergeCell ref="G122:G125"/>
    <mergeCell ref="H122:H125"/>
    <mergeCell ref="I122:I124"/>
    <mergeCell ref="A116:A119"/>
    <mergeCell ref="B116:B119"/>
    <mergeCell ref="C116:C119"/>
    <mergeCell ref="D116:D119"/>
    <mergeCell ref="E116:E119"/>
    <mergeCell ref="F116:F119"/>
    <mergeCell ref="G116:G119"/>
    <mergeCell ref="H116:H119"/>
    <mergeCell ref="L116:L117"/>
    <mergeCell ref="I118:I119"/>
    <mergeCell ref="J118:J119"/>
    <mergeCell ref="K118:K119"/>
    <mergeCell ref="X116:X117"/>
    <mergeCell ref="M116:M117"/>
    <mergeCell ref="N116:N117"/>
    <mergeCell ref="O116:O117"/>
    <mergeCell ref="P116:P117"/>
    <mergeCell ref="Q116:Q117"/>
    <mergeCell ref="T116:T117"/>
    <mergeCell ref="U116:U117"/>
    <mergeCell ref="V116:V117"/>
    <mergeCell ref="W116:W117"/>
    <mergeCell ref="W112:W114"/>
    <mergeCell ref="X112:X114"/>
    <mergeCell ref="L112:L114"/>
    <mergeCell ref="M112:M114"/>
    <mergeCell ref="N112:N114"/>
    <mergeCell ref="O112:O114"/>
    <mergeCell ref="P112:P114"/>
    <mergeCell ref="Q112:Q114"/>
    <mergeCell ref="T112:T114"/>
    <mergeCell ref="U112:U114"/>
    <mergeCell ref="V112:V114"/>
    <mergeCell ref="I83:I85"/>
    <mergeCell ref="J83:J85"/>
    <mergeCell ref="K83:K85"/>
    <mergeCell ref="I86:I88"/>
    <mergeCell ref="J86:J88"/>
    <mergeCell ref="K86:K88"/>
    <mergeCell ref="A83:A96"/>
    <mergeCell ref="B83:B96"/>
    <mergeCell ref="C83:C96"/>
    <mergeCell ref="D83:D96"/>
    <mergeCell ref="E83:E96"/>
    <mergeCell ref="F83:F96"/>
    <mergeCell ref="G83:G96"/>
    <mergeCell ref="P76:P77"/>
    <mergeCell ref="Q76:Q77"/>
    <mergeCell ref="T76:T77"/>
    <mergeCell ref="U76:U77"/>
    <mergeCell ref="V76:V77"/>
    <mergeCell ref="W76:W77"/>
    <mergeCell ref="X76:X77"/>
    <mergeCell ref="A79:A81"/>
    <mergeCell ref="B79:B81"/>
    <mergeCell ref="C79:C81"/>
    <mergeCell ref="D79:D81"/>
    <mergeCell ref="E79:E81"/>
    <mergeCell ref="F79:F81"/>
    <mergeCell ref="G79:G81"/>
    <mergeCell ref="A76:A78"/>
    <mergeCell ref="B76:B78"/>
    <mergeCell ref="C76:C78"/>
    <mergeCell ref="D76:D78"/>
    <mergeCell ref="E76:E78"/>
    <mergeCell ref="F76:F78"/>
    <mergeCell ref="G76:G78"/>
    <mergeCell ref="H76:H78"/>
    <mergeCell ref="N76:N78"/>
    <mergeCell ref="L76:L78"/>
    <mergeCell ref="M76:M78"/>
    <mergeCell ref="A55:A58"/>
    <mergeCell ref="B55:B58"/>
    <mergeCell ref="C55:C58"/>
    <mergeCell ref="D55:D58"/>
    <mergeCell ref="E55:E58"/>
    <mergeCell ref="W47:W50"/>
    <mergeCell ref="X47:X50"/>
    <mergeCell ref="N47:N50"/>
    <mergeCell ref="O47:O50"/>
    <mergeCell ref="P47:P50"/>
    <mergeCell ref="Q47:Q50"/>
    <mergeCell ref="T47:T50"/>
    <mergeCell ref="F47:F50"/>
    <mergeCell ref="G47:G50"/>
    <mergeCell ref="H47:H50"/>
    <mergeCell ref="L47:L50"/>
    <mergeCell ref="M47:M50"/>
    <mergeCell ref="A47:A50"/>
    <mergeCell ref="B47:B50"/>
    <mergeCell ref="C47:C50"/>
    <mergeCell ref="D47:D50"/>
    <mergeCell ref="E47:E50"/>
    <mergeCell ref="I43:I45"/>
    <mergeCell ref="J43:J45"/>
    <mergeCell ref="K43:K45"/>
    <mergeCell ref="A43:A46"/>
    <mergeCell ref="B43:B46"/>
    <mergeCell ref="C43:C46"/>
    <mergeCell ref="D43:D46"/>
    <mergeCell ref="E43:E46"/>
    <mergeCell ref="F43:F46"/>
    <mergeCell ref="G43:G46"/>
    <mergeCell ref="H43:H46"/>
    <mergeCell ref="A174:C174"/>
    <mergeCell ref="Z5:AA5"/>
    <mergeCell ref="W5:X5"/>
    <mergeCell ref="Y5:Y6"/>
    <mergeCell ref="T5:U5"/>
    <mergeCell ref="V5:V6"/>
    <mergeCell ref="A167:E167"/>
    <mergeCell ref="G167:I167"/>
    <mergeCell ref="A10:A12"/>
    <mergeCell ref="B10:B12"/>
    <mergeCell ref="C10:C12"/>
    <mergeCell ref="D10:D12"/>
    <mergeCell ref="E10:E12"/>
    <mergeCell ref="I35:I37"/>
    <mergeCell ref="J35:J37"/>
    <mergeCell ref="K35:K37"/>
    <mergeCell ref="F10:F12"/>
    <mergeCell ref="G10:G12"/>
    <mergeCell ref="H10:H12"/>
    <mergeCell ref="L10:L12"/>
    <mergeCell ref="M10:M12"/>
    <mergeCell ref="L35:L37"/>
    <mergeCell ref="M35:M37"/>
    <mergeCell ref="N35:N37"/>
    <mergeCell ref="A13:A19"/>
    <mergeCell ref="B13:B19"/>
    <mergeCell ref="C13:C19"/>
    <mergeCell ref="D13:D19"/>
    <mergeCell ref="E13:E19"/>
    <mergeCell ref="F13:F19"/>
    <mergeCell ref="G13:G19"/>
    <mergeCell ref="H13:H19"/>
    <mergeCell ref="A1:X1"/>
    <mergeCell ref="C4:K4"/>
    <mergeCell ref="C5:E5"/>
    <mergeCell ref="F5:H5"/>
    <mergeCell ref="I5:K5"/>
    <mergeCell ref="R5:S5"/>
    <mergeCell ref="R4:X4"/>
    <mergeCell ref="A2:X2"/>
    <mergeCell ref="A4:A6"/>
    <mergeCell ref="B4:B6"/>
    <mergeCell ref="L4:Q5"/>
    <mergeCell ref="I16:I18"/>
    <mergeCell ref="J16:J18"/>
    <mergeCell ref="K16:K18"/>
    <mergeCell ref="N10:N12"/>
    <mergeCell ref="O10:O12"/>
    <mergeCell ref="P10:P12"/>
    <mergeCell ref="Q10:Q11"/>
    <mergeCell ref="T10:T11"/>
    <mergeCell ref="U10:U11"/>
    <mergeCell ref="V10:V11"/>
    <mergeCell ref="W10:W11"/>
    <mergeCell ref="X10:X11"/>
    <mergeCell ref="W99:W100"/>
    <mergeCell ref="X99:X100"/>
    <mergeCell ref="L97:L98"/>
    <mergeCell ref="M97:M98"/>
    <mergeCell ref="N97:N98"/>
    <mergeCell ref="O97:O98"/>
    <mergeCell ref="P97:P98"/>
    <mergeCell ref="I25:I33"/>
    <mergeCell ref="A20:A33"/>
    <mergeCell ref="B20:B33"/>
    <mergeCell ref="C20:C33"/>
    <mergeCell ref="D20:D33"/>
    <mergeCell ref="E20:E33"/>
    <mergeCell ref="F20:F33"/>
    <mergeCell ref="G20:G33"/>
    <mergeCell ref="J25:J33"/>
    <mergeCell ref="K25:K33"/>
    <mergeCell ref="A34:A38"/>
    <mergeCell ref="B34:B38"/>
    <mergeCell ref="C34:C38"/>
    <mergeCell ref="D34:D38"/>
    <mergeCell ref="E34:E38"/>
    <mergeCell ref="F34:F38"/>
    <mergeCell ref="G34:G38"/>
    <mergeCell ref="L99:L100"/>
    <mergeCell ref="M99:M100"/>
    <mergeCell ref="N99:N100"/>
    <mergeCell ref="O99:O100"/>
    <mergeCell ref="P99:P100"/>
    <mergeCell ref="Q99:Q100"/>
    <mergeCell ref="T99:T100"/>
    <mergeCell ref="U99:U100"/>
    <mergeCell ref="V99:V100"/>
    <mergeCell ref="X101:X102"/>
    <mergeCell ref="L101:L102"/>
    <mergeCell ref="M101:M102"/>
    <mergeCell ref="N101:N102"/>
    <mergeCell ref="O101:O102"/>
    <mergeCell ref="P101:P102"/>
    <mergeCell ref="Q101:Q102"/>
    <mergeCell ref="T101:T102"/>
    <mergeCell ref="U101:U102"/>
    <mergeCell ref="V101:V102"/>
    <mergeCell ref="W101:W102"/>
    <mergeCell ref="Q103:Q104"/>
    <mergeCell ref="T103:T104"/>
    <mergeCell ref="O103:O104"/>
    <mergeCell ref="P103:P104"/>
    <mergeCell ref="W108:W109"/>
    <mergeCell ref="X108:X109"/>
    <mergeCell ref="F106:F109"/>
    <mergeCell ref="G106:G109"/>
    <mergeCell ref="H106:H109"/>
    <mergeCell ref="A112:A114"/>
    <mergeCell ref="B112:B114"/>
    <mergeCell ref="C112:C114"/>
    <mergeCell ref="D112:D114"/>
    <mergeCell ref="E112:E114"/>
    <mergeCell ref="F112:F114"/>
    <mergeCell ref="G112:G114"/>
    <mergeCell ref="H112:H114"/>
    <mergeCell ref="A106:A109"/>
    <mergeCell ref="B106:B109"/>
    <mergeCell ref="C106:C109"/>
    <mergeCell ref="L108:L109"/>
    <mergeCell ref="M108:M109"/>
    <mergeCell ref="N108:N109"/>
    <mergeCell ref="O108:O109"/>
    <mergeCell ref="P108:P109"/>
    <mergeCell ref="Q108:Q109"/>
    <mergeCell ref="T108:T109"/>
    <mergeCell ref="U108:U109"/>
    <mergeCell ref="A140:A143"/>
    <mergeCell ref="B140:B143"/>
    <mergeCell ref="C140:C143"/>
    <mergeCell ref="D140:D143"/>
    <mergeCell ref="E140:E143"/>
    <mergeCell ref="F140:F143"/>
    <mergeCell ref="G140:G143"/>
    <mergeCell ref="A136:A139"/>
    <mergeCell ref="B136:B139"/>
    <mergeCell ref="C136:C139"/>
    <mergeCell ref="D136:D139"/>
    <mergeCell ref="E136:E139"/>
    <mergeCell ref="F136:F139"/>
    <mergeCell ref="G136:G139"/>
    <mergeCell ref="A133:A135"/>
    <mergeCell ref="B133:B135"/>
    <mergeCell ref="I144:I147"/>
    <mergeCell ref="J144:J147"/>
    <mergeCell ref="K144:K147"/>
    <mergeCell ref="I148:I150"/>
    <mergeCell ref="J148:J150"/>
    <mergeCell ref="K148:K150"/>
    <mergeCell ref="A144:A150"/>
    <mergeCell ref="B144:B150"/>
    <mergeCell ref="C144:C150"/>
    <mergeCell ref="D144:D150"/>
    <mergeCell ref="E144:E150"/>
    <mergeCell ref="F144:F150"/>
    <mergeCell ref="G144:G150"/>
    <mergeCell ref="H144:H150"/>
    <mergeCell ref="J142:J143"/>
    <mergeCell ref="K142:K143"/>
    <mergeCell ref="I140:I141"/>
    <mergeCell ref="J140:J141"/>
    <mergeCell ref="K140:K141"/>
    <mergeCell ref="J136:J137"/>
    <mergeCell ref="K136:K137"/>
    <mergeCell ref="J138:J139"/>
    <mergeCell ref="K151:K152"/>
    <mergeCell ref="J153:J154"/>
    <mergeCell ref="K153:K154"/>
    <mergeCell ref="A151:A154"/>
    <mergeCell ref="A155:A156"/>
    <mergeCell ref="B155:B156"/>
    <mergeCell ref="C155:C156"/>
    <mergeCell ref="D155:D156"/>
    <mergeCell ref="E155:E156"/>
    <mergeCell ref="F155:F156"/>
    <mergeCell ref="G155:G156"/>
    <mergeCell ref="H155:H156"/>
    <mergeCell ref="B151:B154"/>
    <mergeCell ref="C151:C154"/>
    <mergeCell ref="D151:D154"/>
    <mergeCell ref="E151:E154"/>
    <mergeCell ref="F151:F154"/>
    <mergeCell ref="G151:G154"/>
    <mergeCell ref="H151:H154"/>
    <mergeCell ref="I151:I152"/>
    <mergeCell ref="J151:J152"/>
    <mergeCell ref="L16:L17"/>
    <mergeCell ref="M16:M17"/>
    <mergeCell ref="N16:N17"/>
    <mergeCell ref="O16:O17"/>
    <mergeCell ref="H79:H81"/>
    <mergeCell ref="I79:I81"/>
    <mergeCell ref="J79:J81"/>
    <mergeCell ref="K79:K81"/>
    <mergeCell ref="H20:H33"/>
    <mergeCell ref="I20:I24"/>
    <mergeCell ref="J20:J24"/>
    <mergeCell ref="K19:K24"/>
    <mergeCell ref="H34:H38"/>
    <mergeCell ref="I59:I62"/>
    <mergeCell ref="I63:I68"/>
    <mergeCell ref="O76:O78"/>
    <mergeCell ref="N41:N42"/>
    <mergeCell ref="O41:O42"/>
    <mergeCell ref="I55:I56"/>
    <mergeCell ref="I57:I58"/>
    <mergeCell ref="L30:L31"/>
    <mergeCell ref="M30:M31"/>
    <mergeCell ref="N30:N31"/>
    <mergeCell ref="A173:C173"/>
    <mergeCell ref="W103:W104"/>
    <mergeCell ref="X103:X104"/>
    <mergeCell ref="L122:L123"/>
    <mergeCell ref="M122:M123"/>
    <mergeCell ref="N122:N123"/>
    <mergeCell ref="O122:O123"/>
    <mergeCell ref="P122:P123"/>
    <mergeCell ref="L89:L90"/>
    <mergeCell ref="M89:M90"/>
    <mergeCell ref="N89:N90"/>
    <mergeCell ref="O89:O90"/>
    <mergeCell ref="P89:P90"/>
    <mergeCell ref="Q89:Q90"/>
    <mergeCell ref="T89:T90"/>
    <mergeCell ref="U89:U90"/>
    <mergeCell ref="V89:V90"/>
    <mergeCell ref="W89:W90"/>
    <mergeCell ref="X89:X90"/>
    <mergeCell ref="K138:K139"/>
    <mergeCell ref="H140:H143"/>
    <mergeCell ref="I136:I137"/>
    <mergeCell ref="H136:H139"/>
    <mergeCell ref="I142:I143"/>
  </mergeCells>
  <phoneticPr fontId="0" type="noConversion"/>
  <pageMargins left="0.59055118110236227" right="0.39370078740157483" top="0.78740157480314965" bottom="0.78740157480314965" header="0.39370078740157483" footer="0.39370078740157483"/>
  <pageSetup paperSize="9" scale="39" fitToWidth="0" fitToHeight="0" orientation="landscape" r:id="rId1"/>
  <headerFooter alignWithMargins="0">
    <oddFooter>&amp;L&amp;C&amp;"Arial"&amp;10&amp;P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frmRRO5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2016-04-26T10:45:26Z</dcterms:created>
  <dcterms:modified xsi:type="dcterms:W3CDTF">2019-02-20T09:05:10Z</dcterms:modified>
</cp:coreProperties>
</file>