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285" yWindow="135" windowWidth="16140" windowHeight="9990"/>
  </bookViews>
  <sheets>
    <sheet name="frmRRO5" sheetId="1" r:id="rId1"/>
  </sheets>
  <calcPr calcId="124519"/>
  <fileRecoveryPr autoRecover="0"/>
</workbook>
</file>

<file path=xl/calcChain.xml><?xml version="1.0" encoding="utf-8"?>
<calcChain xmlns="http://schemas.openxmlformats.org/spreadsheetml/2006/main">
  <c r="X138" i="1"/>
  <c r="W138"/>
  <c r="V138"/>
  <c r="U138"/>
  <c r="T138"/>
  <c r="X133"/>
  <c r="W133"/>
  <c r="V133"/>
  <c r="U133"/>
  <c r="T133"/>
  <c r="S171"/>
  <c r="R171"/>
  <c r="W143"/>
  <c r="W142" s="1"/>
  <c r="W141" s="1"/>
  <c r="W9"/>
  <c r="X9"/>
  <c r="W93"/>
  <c r="X93"/>
  <c r="W121"/>
  <c r="X121"/>
  <c r="W125"/>
  <c r="X125"/>
  <c r="X143"/>
  <c r="X142" s="1"/>
  <c r="X141" s="1"/>
  <c r="V125"/>
  <c r="U125"/>
  <c r="T125"/>
  <c r="T9"/>
  <c r="V143"/>
  <c r="V142" s="1"/>
  <c r="V141" s="1"/>
  <c r="U143"/>
  <c r="U142" s="1"/>
  <c r="T143"/>
  <c r="T142" s="1"/>
  <c r="T141" s="1"/>
  <c r="V121"/>
  <c r="U121"/>
  <c r="T121"/>
  <c r="V93"/>
  <c r="U93"/>
  <c r="T93"/>
  <c r="V9"/>
  <c r="U9"/>
  <c r="S9"/>
  <c r="R9"/>
  <c r="S125"/>
  <c r="R125"/>
  <c r="R132"/>
  <c r="S132"/>
  <c r="S121"/>
  <c r="R121"/>
  <c r="R143"/>
  <c r="R142" s="1"/>
  <c r="R141" s="1"/>
  <c r="R93"/>
  <c r="S93"/>
  <c r="S143"/>
  <c r="S142" s="1"/>
  <c r="S141" s="1"/>
  <c r="V120" l="1"/>
  <c r="X132"/>
  <c r="X120"/>
  <c r="W132"/>
  <c r="W120"/>
  <c r="T132"/>
  <c r="V132"/>
  <c r="U120"/>
  <c r="U132"/>
  <c r="T120"/>
  <c r="T8" s="1"/>
  <c r="V8"/>
  <c r="R120"/>
  <c r="R8" s="1"/>
  <c r="R172" s="1"/>
  <c r="S120"/>
  <c r="S8" s="1"/>
  <c r="S172" s="1"/>
  <c r="U141"/>
  <c r="Y9"/>
  <c r="Z9"/>
  <c r="AA9"/>
  <c r="X8" l="1"/>
  <c r="X172" s="1"/>
  <c r="W8"/>
  <c r="W172" s="1"/>
  <c r="V172"/>
  <c r="V171"/>
  <c r="T172"/>
  <c r="T171"/>
  <c r="U8"/>
  <c r="X171" l="1"/>
  <c r="W171"/>
  <c r="U172"/>
  <c r="U171"/>
</calcChain>
</file>

<file path=xl/sharedStrings.xml><?xml version="1.0" encoding="utf-8"?>
<sst xmlns="http://schemas.openxmlformats.org/spreadsheetml/2006/main" count="750" uniqueCount="263">
  <si>
    <t>Наименование полномочия, расходного обязательства</t>
  </si>
  <si>
    <t>1</t>
  </si>
  <si>
    <t>Правовое основание финансового обеспечения и расходования средств (нормативные правовые   акты, договоры, соглашения)</t>
  </si>
  <si>
    <t>субъекта Российской Федерации</t>
  </si>
  <si>
    <t>Муниципальные образования</t>
  </si>
  <si>
    <t>очередной финансовый год</t>
  </si>
  <si>
    <t>плановый период</t>
  </si>
  <si>
    <t>раздел</t>
  </si>
  <si>
    <t>подраздел</t>
  </si>
  <si>
    <t>финансовый год + 1</t>
  </si>
  <si>
    <t>финансовый год + 2</t>
  </si>
  <si>
    <t>2</t>
  </si>
  <si>
    <t>3</t>
  </si>
  <si>
    <t>4</t>
  </si>
  <si>
    <t>5</t>
  </si>
  <si>
    <t>6</t>
  </si>
  <si>
    <t>7</t>
  </si>
  <si>
    <t>8</t>
  </si>
  <si>
    <t>9</t>
  </si>
  <si>
    <t>10</t>
  </si>
  <si>
    <t>11</t>
  </si>
  <si>
    <t>12</t>
  </si>
  <si>
    <t>13</t>
  </si>
  <si>
    <t>14</t>
  </si>
  <si>
    <t>15</t>
  </si>
  <si>
    <t>16</t>
  </si>
  <si>
    <t>17</t>
  </si>
  <si>
    <t xml:space="preserve">
</t>
  </si>
  <si>
    <t>4. Расходные обязательства, возникшие   в результате принятия нормативных правовых актов  городского поселения, заключения договоров (соглашений),  всего
из них:</t>
  </si>
  <si>
    <t>4.1. Расходные обязательства, возникшие  в  результате принятия  нормативных правовых актов  городского поселения, заключения договоров (соглашений)  в рамках  реализации  вопросов местного значения  городского поселения, всего</t>
  </si>
  <si>
    <t>целевая статья</t>
  </si>
  <si>
    <t>вид расхода</t>
  </si>
  <si>
    <t>КОСГУ</t>
  </si>
  <si>
    <t>код ГРБС</t>
  </si>
  <si>
    <t>Код строки</t>
  </si>
  <si>
    <t>наименование, номер и дата</t>
  </si>
  <si>
    <t>дата вступления в силу и срок действия</t>
  </si>
  <si>
    <t>Российской Федерации</t>
  </si>
  <si>
    <t>Код расхода по БК</t>
  </si>
  <si>
    <t>4.4. Расходные обязательства, возникшие в результате принятия нормативных правовых актов городского поселения, заключения договоров (соглашений) в рамках реализации органами местного самоуправления городского поселения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</si>
  <si>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21</t>
  </si>
  <si>
    <t>22</t>
  </si>
  <si>
    <t>23</t>
  </si>
  <si>
    <t>4.3. Расходные обязательства, возникшие в результате принятия нормативных правовых актов городского поселения , заключения договоров (соглашений) в рамках реализации органами местного самоуправления городского поселения прав на решение вопросов, не отнесенных к вопросам местного значения городского поселения, всего</t>
  </si>
  <si>
    <t>4.3.1. по перечню, предусмотренному Федеральным законом от 06.10.2003 № 131-ФЗ "Об общих принципах организации местного самоуправления в Российской Федерации", всего</t>
  </si>
  <si>
    <t>Объем средств на исполнение расходного обязательства (руб.)</t>
  </si>
  <si>
    <t>отчетный финансовый 2016 год</t>
  </si>
  <si>
    <t>по плану</t>
  </si>
  <si>
    <t>по факту</t>
  </si>
  <si>
    <t>2020 год</t>
  </si>
  <si>
    <t>Реестр расходных обязательств Еманжелинского городского поселения</t>
  </si>
  <si>
    <t>номер статьи, (подстатьи) пункта (подпункта)</t>
  </si>
  <si>
    <t>номер статьи, (подстатьи), пункта (подпункта)</t>
  </si>
  <si>
    <t>4.2. Расходные обязательства, возникшие в результате принятия нормативных правовых актов городского поселения, заключения договоров (соглашений) в рамках реализации полномочий органов местного самоуправления городского поселения по решению вопросов местного значения городского поселения, по перечню, предусмотренному частью 1 статьи 17 ФЗ от 6 октября 2003 г. № 131-ФЗ "Об общих принципах организации местного самоуправления в РФ", всего</t>
  </si>
  <si>
    <t>4.3.3. по реализации права устанавливать за счет местного бюджета дополнительные меры социальной поддержки и социальной помощи для отдельных категорий граждан вне зависимости от наличия в федеральных законах положений, устанавливающих указанное право, всего</t>
  </si>
  <si>
    <t>4.4.2. за счет субвенций предоставленных из бюджета субъекта РФ, всего</t>
  </si>
  <si>
    <t>4.6. Расходные обязательства, возникшие в результате принятия нормативных правовых актов городского поселения, заключения соглашений, предусматривающих предоставление межбюджетных трансфертов из бюджета городского поселения другим бюджетам бюджетной системы Российской Федерации, всего</t>
  </si>
  <si>
    <t>4.6.2. по предоставлению иных межбюджетных трансфертов, всего</t>
  </si>
  <si>
    <t>4.6.2.1. в бюджет муниципального района в случае заключения соглашения с органами местного самоуправления муниципального района, в состав которого входит городское поселение, о передаче им осуществления части своих полномочий по решению вопросов местного значения, всего</t>
  </si>
  <si>
    <t>отчетный финансовый 2018 год</t>
  </si>
  <si>
    <t>текущий финансовый год 2019 год</t>
  </si>
  <si>
    <t>2021 год</t>
  </si>
  <si>
    <t>4.1.1.1. составление и рассмотрение проекта бюджета городского поселения, утверждение и исполнение бюджета городского поселения, осуществление контроля за его исполнением, составление и утверждение отчета об исполнении бюджета городского поселения</t>
  </si>
  <si>
    <t>Федеральный закон от 06.10.2003г. № 131-ФЗ "Об общих принципах организации местного самоуправления в РФ"</t>
  </si>
  <si>
    <t>РСД ЕГП от 25.08.2017г. № 127 "О структуре администрации ЕГП"</t>
  </si>
  <si>
    <t>п.2</t>
  </si>
  <si>
    <t>25.08.2017г./ не установлен</t>
  </si>
  <si>
    <t>ПАЕГП от 04.09.2017г. № 271 "Об утверждении муниципальной программы "Обеспечение деятельности и реализации полномочий АЕГП на 2018 год и плановый период 2019 и 2020 годов"</t>
  </si>
  <si>
    <t>п.3</t>
  </si>
  <si>
    <t>01.01.2018г./ 31.12.2018г.</t>
  </si>
  <si>
    <t>ПАЕГП от 24.08.2018г. № 285 "Об утверждении муниципальной программы "Обеспечение деятельности и реализации полномочий АЕГП на 2019 год и плановый период 2020 и 2021 годов"</t>
  </si>
  <si>
    <t>06.10.2003г./ не установлен</t>
  </si>
  <si>
    <t>7000420400</t>
  </si>
  <si>
    <t>01</t>
  </si>
  <si>
    <t>04</t>
  </si>
  <si>
    <t>4.1.1.3. владение, пользование и распоряжение имуществом, находящимся в муниципальной собственности городского поселения</t>
  </si>
  <si>
    <t>РСД ЕГП от 22.02.2012г. № 147 "Об утверждении Положения о владении, пользовании и распоряжении муниципальным имуществом ЕГП"</t>
  </si>
  <si>
    <t>01.01.2012г./ не установлен</t>
  </si>
  <si>
    <t>ПАЕГП от 15.09.2017г. № 293 "Об утверждении муниципальной программы "Формирование и содержание муниципального имущества ЕГП на 2018 год и плановы йпериод 2019 и 2020 годов"</t>
  </si>
  <si>
    <t>ПАЕГП от 25.09.2018г. № 311 "Об утверждении муниципальной программы "Формирование и содержание муниципального имущества ЕГП на 2019 год и плановы йпериод 2020 и 2021 годов"</t>
  </si>
  <si>
    <t>4.1.1.4.организация в границах городского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</si>
  <si>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 xml:space="preserve">ПАЕГП от 31.03.2010г. № 60 "Об утверждении муниципальной программы "Чистая вода на территории ЕГП на 2010-2020г.г." </t>
  </si>
  <si>
    <t>п.1</t>
  </si>
  <si>
    <t>05</t>
  </si>
  <si>
    <t>02</t>
  </si>
  <si>
    <t>86003S0220</t>
  </si>
  <si>
    <t>86001S0220</t>
  </si>
  <si>
    <t>83203S0050</t>
  </si>
  <si>
    <t>ПАЕГП от 07.04.07.2014г. № 84 "Об утверждении муниципальной программы "Обеспечение доступным и комфортным жильем граждан РФ" на территории ЕГП на 2014-2020 годы"</t>
  </si>
  <si>
    <t>01.01.2014г./ 31.12.2020г.</t>
  </si>
  <si>
    <t>83201S0050</t>
  </si>
  <si>
    <t>4.1.1.6. дорожная деятельность в отношении автомобильных дорог местного значения в границах населенных пунктов городского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пунктовгородского поселения,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</si>
  <si>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РСД ЕГП от 25.01.2008г. № 340 "Об утверждении Положения об автомобильных дорогах и организации деятельности на территории ЕГП"</t>
  </si>
  <si>
    <t>п.5</t>
  </si>
  <si>
    <t>25.01.2018г./ не установлен</t>
  </si>
  <si>
    <t>ПАЕГП от 15.09.2017г. № 294 "Об утверждении муниципальной программы "Развитие дорожного хозяйства ЕГП на 2018-2020 годы"</t>
  </si>
  <si>
    <t>ПАЕГП от 25.09.2018г. № 312 "Об утверждении муниципальной программы "Развитие дорожного хозяйства ЕГП на 2019-2021 годы"</t>
  </si>
  <si>
    <t>01.01.2019г./ 31.12.2021г.</t>
  </si>
  <si>
    <t>09</t>
  </si>
  <si>
    <t>85003S0160</t>
  </si>
  <si>
    <t>85001S0160</t>
  </si>
  <si>
    <t>4.1.1.7. обеспечение проживающих в городском поселении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</si>
  <si>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ст.14 п.1 п.п.1</t>
  </si>
  <si>
    <t>ст.14 п.1 п.п.3</t>
  </si>
  <si>
    <t>ст.14 п.1 п.п.4</t>
  </si>
  <si>
    <t>ст.14 п.1 п.п.5</t>
  </si>
  <si>
    <t>ст.14 п.1 п.п.6</t>
  </si>
  <si>
    <t>4.1.1.10. создание условий для предоставления транспортных услуг населению и организация транспортного обслуживания населения в границах городского поселения ( в части автомобильного транспорта)</t>
  </si>
  <si>
    <t>ст.14 п.1 п.п.7</t>
  </si>
  <si>
    <t>РСД ЕГП от 28.10.2016г. № 84 "Об организации регулярных перевозок пассажиров и багажа автомобильным транспортом в ЕГП"</t>
  </si>
  <si>
    <t>28.10.2016г./ не установлен</t>
  </si>
  <si>
    <t>ПАЕГП от 15.09.2017г. № 292 "Об утверждении муниципальной программы "Развитие транспортного обслуживания населения ЕГП на 2018-2020 годы"</t>
  </si>
  <si>
    <t>ПАЕГП от 25.09.2018г. № 309 "Об утверждении муниципальной программы "Развитие транспортного обслуживания населения ЕГП на 2019-2021 годы"</t>
  </si>
  <si>
    <t>08</t>
  </si>
  <si>
    <t>4.1.1.16. обеспечение первичныхмер пожарной безопасности в границах населенных пунктов городского поселения</t>
  </si>
  <si>
    <t>ст.14 п.1 п.п.9</t>
  </si>
  <si>
    <t>ПАЕГП от 15.19.2017г. № 289 "Об утверждении муниципальной программы "Обеспечение пожарной безопасности и защиты населения от чрезвычайных ситуаций в муниципальном образовании ЕГП на 2018-2020 годы"</t>
  </si>
  <si>
    <t>15.09.2017г./31.12.2018г.</t>
  </si>
  <si>
    <t>ПАЕГП от 01.10.2018г. № 326 "Об утверждении муниципальной программы "Обеспечение пожарной безопасности и защита населения от чрезвычайных ситуаций в ЕГП на 2019 год и плановый период 2020 и 2021 годов"</t>
  </si>
  <si>
    <t>4.1.1.17. создание условий для обеспечения жителей городского поселения услугами связи, общественного питания, торговли и бытового обслуживания</t>
  </si>
  <si>
    <t>ст.14.п.1 п.п.10</t>
  </si>
  <si>
    <t>РСД ЕГП от 24.04.2009г. № 530 "Об утверждении Положения о бытовом обслуживании населения ЕГП"</t>
  </si>
  <si>
    <t>ПАЕГП от 25.08.2016г. № 25.08.2016г. № 306 "Об утверждении Порядка предоставления субсидий на возмещение недополученных доходов лицам, предоставляющим населению ЕГП банные услуги"</t>
  </si>
  <si>
    <t>п.4</t>
  </si>
  <si>
    <t>ПАЕГП от 15.09.2017г. № 291 "Об утверждении муниципальной программы "Социально-бытовое обслуживание населения ЕГП на 2018-2020 годы"</t>
  </si>
  <si>
    <t>ПАЕГП от 26.09.2018г. № 313 "Об утверждении муниципальной программы "Социально бытовое обслуживание населения ЕГП на 2019-2021 годы"</t>
  </si>
  <si>
    <t>24.04.2009г./ не установлен</t>
  </si>
  <si>
    <t>25.08.2016г./ не установлен</t>
  </si>
  <si>
    <t>4.1.1.19. создание условий для организации досуга и обеспечения жителей городского поселения услугами организаций культуры</t>
  </si>
  <si>
    <t>ст.14.п.1 п.п.12</t>
  </si>
  <si>
    <t>ПАЕГП от 18.08.2017г. № 263 "Об утверждении Программы мероприятий в области культуры на территории ЕГП на 2018 год и плановый период 2019-2020 годы"</t>
  </si>
  <si>
    <t>ПАЕГП от 07.08.2018г. № 259 "Об утверждении муниципальной Программы мероприятий в области культуры на территории ЕГП на 2019 год и плановый период 2019-2020 годов"</t>
  </si>
  <si>
    <t>4.1.1.23.организация проведения официальных физкультурно - оздоровительных и спортивных мероприятий городского поселения</t>
  </si>
  <si>
    <t>ст.14.п.1 п.п.14</t>
  </si>
  <si>
    <t>ПАЕГП от 04.09.2017г. № 268 "Об утверждении Программы мероприятий в области физической культуры и спорта на территории ЕГП на 2018 год и плановый период 2019-2020 годы"</t>
  </si>
  <si>
    <t>ПАЕГП от 02.07.2018г. № 254 "Об утверждении муниципальной Программы мероприятий в области физической культуры и спорта на территории ЕГП на 2019 год и плановый период 2019-2020 годов"</t>
  </si>
  <si>
    <t>4.1.1.28. организация благоустройства территории городского поселения (за исключением расходов на осуществление дорожной деятельности, а также расходов на капитальный ремонт и ремонт дворовых территорий многоквартирных домов, проездов к дворовым территориям многоквартирных домов населенных пунктов)</t>
  </si>
  <si>
    <t>ст.14 п.1 п.п.19</t>
  </si>
  <si>
    <t>РСД ЕГП от 29.05.2009г. № 539 "Об утверждении Положения об организации благоустройства, озеленения, наружного освещения улиц, установка показателей с наименованиями улиц и номерами домов ЕГП"</t>
  </si>
  <si>
    <t>25.09.2009г./ не установлен</t>
  </si>
  <si>
    <t>РСД ЕГП от 22.09.2017г. № 130 "Об утверждении Правил благоустройства ЕГП"</t>
  </si>
  <si>
    <t>22.09.2017г./ не установлен</t>
  </si>
  <si>
    <t>ПАЕГП от 15.09.2017г. № 290 "Об утверждении муниципальной целевой программы "Содержание и благоустройство территории ЕГП на 2018-2020 годы"</t>
  </si>
  <si>
    <t>ПАЕГП от 15.12.2017г. № 405 "Об утверждении муниципальной программы "Благоустройство территории ЕГП на 2018-2022 годы"</t>
  </si>
  <si>
    <t>01.01.2018г./ 31.12.2022г.</t>
  </si>
  <si>
    <t>ПАЕГП от 25.09.2018г. № 308 "Об утверждении муниципальной программы "Содержание и благоустройство территории ЕГП на 2019-2021 годы"</t>
  </si>
  <si>
    <t>03</t>
  </si>
  <si>
    <t>87001L5550</t>
  </si>
  <si>
    <t>87005L5550</t>
  </si>
  <si>
    <t>4.1.1.33. организация ритуальных услуг и содержание мест захоронения</t>
  </si>
  <si>
    <t>ст.14 п.1 п.п.22</t>
  </si>
  <si>
    <t>РСД ЕГП от 26.10.2018г. № 214 "Об утверждении Положения об организации ритуальных услуг и содержанию мест захоронения на территории ЕГП"</t>
  </si>
  <si>
    <t>26.10.2018г./ не установлен</t>
  </si>
  <si>
    <t>4.1.1.44. оказание поддержки гражданам и их объединениям, участвующим в охране общественного порядка, создание условий для деятельности народных дружин</t>
  </si>
  <si>
    <t>ст.14 п.1 п.п.33</t>
  </si>
  <si>
    <t>РСД ЕГП от 29.08.2008г. № 431 "Об утверждении Положения о создании условий для деятельности добровольных формирований по охране общественного порядка в ЕГП"</t>
  </si>
  <si>
    <t>п.7</t>
  </si>
  <si>
    <t>29.08.2008г./ не установлен</t>
  </si>
  <si>
    <t>4.2.1. материально-техническое и финансовое обеспечение деятельности оргнов местного самоуправления без учета вопросов оплаты труда   работников органов местного самоуправления</t>
  </si>
  <si>
    <t>ст.14 п.1 п.п. 1,2,3</t>
  </si>
  <si>
    <t>РСД ЕГП от 29.06.2005г. № 9 "О принятии Устава ЕГП"</t>
  </si>
  <si>
    <t>29.06.2005г./ не установлен</t>
  </si>
  <si>
    <t>РСД ЕГП от 28.01.2011г. № 61 "Об утверждении структуры СД ЕГП"</t>
  </si>
  <si>
    <t>28.01.2011г./ не установлен</t>
  </si>
  <si>
    <t>РСД ЕГП от 23.10.2009г. № 578 "Об утверждении Положения о статусе депутата Совета депутатов ЕГП"</t>
  </si>
  <si>
    <t>23.10.2009г./ не установлен</t>
  </si>
  <si>
    <t>РСД ЕГП от 24.04.2009г. № 526 "О Почетной грамоте Совета депутатов и администрации ЕГП"</t>
  </si>
  <si>
    <t>РСД ЕГП от 20.09.2013г. № 244 "Об утверждении компенсации за депутатскую деятельность депутатам СД ЕГП"</t>
  </si>
  <si>
    <t>20.09.2013г./ не установлен</t>
  </si>
  <si>
    <t>РСД ЕГП от 28.04.2006г. № 120 "Об утверждении Положения "О вручении благодарственного письма главы ЕГП"</t>
  </si>
  <si>
    <t>28.04.2006г./ не установлен</t>
  </si>
  <si>
    <t>РСД ЕГП от 18.02.2011г. № 69 "Об утверждении Положения о Благодарственном письме Совета депутатов ЕГП"</t>
  </si>
  <si>
    <t>18.02.2011г./ не установлен</t>
  </si>
  <si>
    <t>4.2.2. 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</si>
  <si>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28.11.2014г./ не установлен</t>
  </si>
  <si>
    <t>ПАЕГП от 16.01.2008г. № 5 "Об оплате труда работников, занимающих должности, не отнесенные к муниципальным должностям, и осуществляющих техническоеобеспечение деятельности органов местного самоуправления ЕГП"</t>
  </si>
  <si>
    <t>16.01.2008г./ не установлен</t>
  </si>
  <si>
    <t>РСД ЕГП от28.11.2014г. № 315 "Об оплате труда депутатов, выборных должностных лиц местного самоуправления, осуществляющих свои полномочия на постоянной основе, и муниципальных служащих</t>
  </si>
  <si>
    <t>ПАЕГП от 19.08.2011г. № 134 "Об оплате труда работников, занятых обслуживанием органов местного самоуправления ЕГП"</t>
  </si>
  <si>
    <t>19.08.2011г./ не установлен</t>
  </si>
  <si>
    <t>Расп. СД ЕГП от 02.02.2011г. № 3-р "Об оплате труда работников, занимающих должности, не отнесенные к должностям муниципальной службы, и осуществляющих техническое обеспечение деятельности СД ЕГП"</t>
  </si>
  <si>
    <t>02.02.2011г./ не установлен</t>
  </si>
  <si>
    <t>Расп. СД ЕГП от 19.03.2014г. № 8-р "Об оплате труда работников,занятых обслуживанием СД ЕГП"</t>
  </si>
  <si>
    <t>19.03.2014г./ не установлен</t>
  </si>
  <si>
    <t>Расп. СД ЕГП от 06.07.2011г. № 13-р "О повышении размеров должностных окладов работников, замещающих должности, не являющиеся должностями муниципальбной службы, и осуществляющих техническое обеспечение деятельности СД ЕГП"</t>
  </si>
  <si>
    <t>06.07.2011г./ не установлен</t>
  </si>
  <si>
    <t>Расп. СД ЕГП от 01.12.2014г. № 17-р "Об оплате труда депутатов, выборных должностных лиц местного самоуправления, осуществляющих свои полномочия на постоянной основе, и муниципальных служащих СД ЕГП"</t>
  </si>
  <si>
    <t>01.12.2014г./ не установлен</t>
  </si>
  <si>
    <t>4.3.3.1. предоставление доплаты за выслугу лет к трудовой пенсии муниципальным служащим за счет средств местного бюджета</t>
  </si>
  <si>
    <t>ст.14 абз.2</t>
  </si>
  <si>
    <t>06.12.2013г./ не установлен</t>
  </si>
  <si>
    <t>РСД ЕГП от 06.12.2013г. № 259 "Об утверждении Положения о назаначении, ререрасчете и выплате пенсии за выслугу лет лицам, замещавшим должности муниципальной службы"</t>
  </si>
  <si>
    <t>24.08.2018г./ не установлен</t>
  </si>
  <si>
    <t>РСД ЕГП от 24.08.2018г. № 197 "Об утверждении Положения об условиях, порядке назначения и выплаты ежемесячной доплаты к страховой пенсии по старости (инвалидности) отдельным категориям граждан"</t>
  </si>
  <si>
    <t>ПАЕГП от 04.09.2017г. № 267 "Об утверждении Программы социальной поддержки отдельных категорий граждан, проживающих на территории ЕГП на 2018 год и плановый период 2019-2020 годов"</t>
  </si>
  <si>
    <t>ПАЕГП от 11.09.2018г. № 296 "Об утверждении Программы социальной поддержки отдельных категорий граждан, проживающих на территории ЕГП, на 2019 год и плановый период 2019-2020 годов"</t>
  </si>
  <si>
    <t>4.3.1.12. осуществление мероприятий по отлову и содержанию безнадзорных животных, обитающих на территории городского поселения</t>
  </si>
  <si>
    <t>ст.14.1 п.14</t>
  </si>
  <si>
    <t>4.3.3.1. дополнительные меры социальной поддержки и социальной помощи для отдельных категорий граждан, установленные муниципальными правовыми актами</t>
  </si>
  <si>
    <t>ст.14.ч.2</t>
  </si>
  <si>
    <t>РСД ЕГП от 23.12.2005г. № 59 "Об утверждении Положения о присвоении звания "Почетный гражданин ЕГП"</t>
  </si>
  <si>
    <t>23.12.2005г./ не установлен</t>
  </si>
  <si>
    <t>4.4.1. за счет субвенций, предоставленных из федерального бюджета РФ, всего:</t>
  </si>
  <si>
    <t>4.4.1.3. на осуществление воинского учета на территориях, на которых отсутствуют структурные подразделения военных комиссариатов</t>
  </si>
  <si>
    <t>ст.14 аб.2</t>
  </si>
  <si>
    <t>Закон ЧО от 25.05.2006г. № 30-ЗО "О субвенциях местным бюджетам на осуществление органами местного самоуправления полномочий РФ по первичному воинскому учету на территориях, где отсутствуют военные комиссариаты"</t>
  </si>
  <si>
    <t>прил. № 2</t>
  </si>
  <si>
    <t>25.05.2006г/ не установлен</t>
  </si>
  <si>
    <t>ПАЕГП от 04.09.2017г. № 272 "Об утверждении муниципальной программы "Обеспечение деятельности военно - учетногос тола ЕГП на 2018 год и на плановый период 2019 и 2020 годов"</t>
  </si>
  <si>
    <t>ПАЕГП от 25.09.2018г. № 310 "Об утверждении муниципальной программы "Обеспечение деятельности военно - учетногос тола ЕГП на 2019 год и плановый период 2020 и 2021 годов"</t>
  </si>
  <si>
    <t>4.4.2.39. на определение перечня должностных лиц, уполномоченных составлять протоколы об административных правонарушениях, предусмотренных законами субъектов Российской Федерации, создание комиссий по делам несовершеннолетних и защите их прав  и организации деятельности этих комиссий, создание административных комиссий, иных коллегиональных органов в целях привлечения их к административной ответственности, предусмотренной законами субъектов Российской Федерации</t>
  </si>
  <si>
    <t>ст.14.1 п.1</t>
  </si>
  <si>
    <t>01.012017г./ не установлен</t>
  </si>
  <si>
    <t>9900429700</t>
  </si>
  <si>
    <t>ст.15 п.4</t>
  </si>
  <si>
    <t>Соглашение междумуниципальным образованием Еманжелинское городскон поселение и муниципальным образованием Еманжелинский муниципальный район о передаче осуществления отдельных понлмлчий по решению вопросв местного значения от 31.10.2017 № 52</t>
  </si>
  <si>
    <t>Соглашение междумуниципальным образованием Еманжелинское городскон поселение и муниципальным образованием Еманжелинский муниципальный район о передаче осуществления отдельных понлмлчий по решению вопросв местного значения от 31.10.2017 № 53</t>
  </si>
  <si>
    <t>Соглашение междумуниципальным образованием Еманжелинское городскон поселение и муниципальным образованием Еманжелинский муниципальный район о передаче осуществления отдельных понлмлчий по решению вопросв местного значения от 27.09.2018 № 34</t>
  </si>
  <si>
    <t>Соглашение междумуниципальным образованием Еманжелинское городскон поселение и муниципальным образованием Еманжелинский муниципальный район о передаче осуществления отдельных понлмлчий по решению вопросв местного значения от 27.09.2018 № 30</t>
  </si>
  <si>
    <t>01.01.2019г./ 31.12.2019г.</t>
  </si>
  <si>
    <t>06</t>
  </si>
  <si>
    <t>4.6.2.1.1. осуществление контроля за исполнением бюджета</t>
  </si>
  <si>
    <t>4.6.2.1.2. обеспечение проживающих в городском поселении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</si>
  <si>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Соглашение междумуниципальным образованием Еманжелинское городскон поселение и муниципальным образованием Еманжелинский муниципальный район о передаче осуществления отдельных понлмлчий по решению вопросв местного значения от 31.10.2017 № 51</t>
  </si>
  <si>
    <t>Соглашение междумуниципальным образованием Еманжелинское городскон поселение и муниципальным образованием Еманжелинский муниципальный район о передаче осуществления отдельных понлмлчий по решению вопросв местного значения от 27.09.2018 № 36</t>
  </si>
  <si>
    <t>83403L4970</t>
  </si>
  <si>
    <t>4.6.2.1.3. организация и осуществление мероприятий по территориальной обороне и гражданской обороне, защите населения и территории городского поселения от чрезвычайных ситуаций природного и техногенного характера</t>
  </si>
  <si>
    <t>Соглашение междумуниципальным образованием Еманжелинское городскон поселение и муниципальным образованием Еманжелинский муниципальный район о передаче осуществления отдельных понлмлчий по решению вопросв местного значения от 31.10.2017 № 47</t>
  </si>
  <si>
    <t>Соглашение междумуниципальным образованием Еманжелинское городскон поселение и муниципальным образованием Еманжелинский муниципальный район о передаче осуществления отдельных понлмлчий по решению вопросв местного значения от 27.09.2018 № 37</t>
  </si>
  <si>
    <t>Соглашение междумуниципальным образованием Еманжелинское городскон поселение и муниципальным образованием Еманжелинский муниципальный район о передаче осуществления отдельных понлмлчий по решению вопросв местного значения от 31.10.2017 № 48</t>
  </si>
  <si>
    <t>Соглашение междумуниципальным образованием Еманжелинское городскон поселение и муниципальным образованием Еманжелинский муниципальный район о передаче осуществления отдельных понлмлчий по решению вопросв местного значения от 27.09.2018 № 33</t>
  </si>
  <si>
    <t>99003S2300</t>
  </si>
  <si>
    <t>99003S2700</t>
  </si>
  <si>
    <t>83100S0030</t>
  </si>
  <si>
    <t>4.6.2.1.4. утверждение генеральных планов городского поселения, правил землепользования и застройки, утверждение подготовленной на основе генеральных планов городского поселения документации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осуществлениистроительства, реконструкции объектов капитального строительства, расположенных на территории городского поселения, утверждение местных нормативов градостроительного проектирования городских поселений</t>
  </si>
  <si>
    <t>4.6.2.1.5. организация в границах городского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</si>
  <si>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Соглашение междумуниципальным образованием Еманжелинское городскон поселение и муниципальным образованием Еманжелинский муниципальный район о передаче осуществления отдельных понлмлчий по решению вопросв местного значения от 31.10.2017 № 49</t>
  </si>
  <si>
    <t>4.6.2.1.6. содействие в развитии сельскохозяйственного производства, создание условий для развития малого и среднего предпринимательства</t>
  </si>
  <si>
    <t>Соглашение междумуниципальным образованием Еманжелинское городскон поселение и муниципальным образованием Еманжелинский муниципальный район о передаче осуществления отдельных понлмлчий по решению вопросв местного значения от 31.10.2017 № 50</t>
  </si>
  <si>
    <t>Соглашение междумуниципальным образованием Еманжелинское городскон поселение и муниципальным образованием Еманжелинский муниципальный район о передаче осуществления отдельных понлмлчий по решению вопросв местного значения от 27.09.2018 № 35</t>
  </si>
  <si>
    <t>4.6.2.1.7. создание условий для организации досуга жителей поселения услугами организации культуры</t>
  </si>
  <si>
    <t>Соглашение междумуниципальным образованием Еманжелинское городскон поселение и муниципальным образованием Еманжелинский муниципальный район о передаче осуществления отдельных понлмлчий по решению вопросв местного значения от 27.09.2018 № 32</t>
  </si>
  <si>
    <t>1.7 Условно утвержденные расходы на первый и второй годы планового периода в соответствии с Решением о местном бюджете</t>
  </si>
  <si>
    <t xml:space="preserve"> Всего расходов (за исключением условно утвержденных расходов)</t>
  </si>
  <si>
    <t xml:space="preserve"> Всего расходов (включая условно утвержденные расходы)</t>
  </si>
  <si>
    <t>по факту (по состоянию на 31.12.2018 года)</t>
  </si>
  <si>
    <t>Исполнитель: Т.В. Рогова</t>
  </si>
  <si>
    <t>тел. 9-33-53</t>
  </si>
  <si>
    <t>83201S4060</t>
  </si>
  <si>
    <t>870F255550</t>
  </si>
  <si>
    <t>99003S9040</t>
  </si>
  <si>
    <t>83100S4010</t>
  </si>
  <si>
    <t>99004990090</t>
  </si>
  <si>
    <t>83203S4060</t>
  </si>
  <si>
    <t>85001S8050</t>
  </si>
  <si>
    <t>85003S8050</t>
  </si>
  <si>
    <t>Глава Еманжелинского городского поселения</t>
  </si>
  <si>
    <t>А. Н. Хрулев</t>
  </si>
  <si>
    <t xml:space="preserve">на 01.07.2019 года </t>
  </si>
  <si>
    <t>4.1.1.26. участие в организации деятельности по сбору (в том числе раздельному сбору) и транспортированимю твердых коммунальных отходов</t>
  </si>
  <si>
    <t>ст.14 п.1 п.п.18</t>
  </si>
  <si>
    <t>ПАЕГП от 07.06.2019г. № 148 "Об утверждении муниципальной программы "Создание и содержание мест (площадок) накопления твердых коммунальных отходов в 2019 г. На территории ЕГП"</t>
  </si>
  <si>
    <t>07.06.2019г./31.12.2019г.</t>
  </si>
</sst>
</file>

<file path=xl/styles.xml><?xml version="1.0" encoding="utf-8"?>
<styleSheet xmlns="http://schemas.openxmlformats.org/spreadsheetml/2006/main">
  <numFmts count="2">
    <numFmt numFmtId="164" formatCode="[$-10419]#,##0.0;\-#,##0.0"/>
    <numFmt numFmtId="165" formatCode="[$-10419]#,##0.00;\-#,##0.00"/>
  </numFmts>
  <fonts count="25">
    <font>
      <sz val="10"/>
      <name val="Arial"/>
    </font>
    <font>
      <sz val="10"/>
      <name val="Times New Roman"/>
      <family val="1"/>
      <charset val="204"/>
    </font>
    <font>
      <sz val="8"/>
      <color indexed="8"/>
      <name val="Times New Roman"/>
      <family val="1"/>
      <charset val="204"/>
    </font>
    <font>
      <b/>
      <sz val="8"/>
      <color indexed="8"/>
      <name val="Times New Roman"/>
      <family val="1"/>
      <charset val="204"/>
    </font>
    <font>
      <b/>
      <sz val="10"/>
      <name val="Times New Roman"/>
      <family val="1"/>
      <charset val="204"/>
    </font>
    <font>
      <b/>
      <i/>
      <sz val="10"/>
      <name val="Times New Roman"/>
      <family val="1"/>
      <charset val="204"/>
    </font>
    <font>
      <b/>
      <i/>
      <sz val="8"/>
      <color indexed="8"/>
      <name val="Times New Roman"/>
      <family val="1"/>
      <charset val="204"/>
    </font>
    <font>
      <sz val="12"/>
      <name val="Times New Roman"/>
      <family val="1"/>
    </font>
    <font>
      <b/>
      <sz val="11"/>
      <color indexed="8"/>
      <name val="Times New Roman"/>
      <family val="1"/>
      <charset val="204"/>
    </font>
    <font>
      <b/>
      <i/>
      <sz val="11"/>
      <color indexed="8"/>
      <name val="Times New Roman"/>
      <family val="1"/>
      <charset val="204"/>
    </font>
    <font>
      <sz val="11"/>
      <name val="Times New Roman"/>
      <family val="1"/>
      <charset val="204"/>
    </font>
    <font>
      <b/>
      <i/>
      <sz val="11"/>
      <name val="Times New Roman"/>
      <family val="1"/>
      <charset val="204"/>
    </font>
    <font>
      <sz val="14"/>
      <name val="Times New Roman"/>
      <family val="1"/>
    </font>
    <font>
      <sz val="9"/>
      <color indexed="9"/>
      <name val="Times New Roman"/>
      <family val="1"/>
      <charset val="204"/>
    </font>
    <font>
      <sz val="9"/>
      <name val="Times New Roman"/>
      <family val="1"/>
      <charset val="204"/>
    </font>
    <font>
      <sz val="9"/>
      <color indexed="8"/>
      <name val="Times New Roman"/>
      <family val="1"/>
      <charset val="204"/>
    </font>
    <font>
      <sz val="11"/>
      <color indexed="8"/>
      <name val="Times New Roman"/>
      <family val="1"/>
      <charset val="204"/>
    </font>
    <font>
      <b/>
      <sz val="12"/>
      <name val="Times New Roman"/>
      <family val="1"/>
      <charset val="204"/>
    </font>
    <font>
      <i/>
      <sz val="11"/>
      <name val="Times New Roman"/>
      <family val="1"/>
      <charset val="204"/>
    </font>
    <font>
      <sz val="14"/>
      <color indexed="8"/>
      <name val="Times New Roman"/>
      <family val="1"/>
      <charset val="204"/>
    </font>
    <font>
      <sz val="14"/>
      <name val="Times New Roman"/>
      <family val="1"/>
      <charset val="204"/>
    </font>
    <font>
      <b/>
      <sz val="10"/>
      <color indexed="8"/>
      <name val="Times New Roman"/>
      <family val="1"/>
      <charset val="204"/>
    </font>
    <font>
      <b/>
      <i/>
      <sz val="10"/>
      <color indexed="8"/>
      <name val="Times New Roman"/>
      <family val="1"/>
      <charset val="204"/>
    </font>
    <font>
      <sz val="10"/>
      <color indexed="8"/>
      <name val="Times New Roman"/>
      <family val="1"/>
      <charset val="204"/>
    </font>
    <font>
      <i/>
      <sz val="10"/>
      <name val="Times New Roman"/>
      <family val="1"/>
      <charset val="204"/>
    </font>
  </fonts>
  <fills count="5">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s>
  <borders count="18">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64"/>
      </top>
      <bottom style="thin">
        <color indexed="64"/>
      </bottom>
      <diagonal/>
    </border>
    <border>
      <left style="thin">
        <color indexed="8"/>
      </left>
      <right style="thin">
        <color indexed="64"/>
      </right>
      <top style="thin">
        <color indexed="64"/>
      </top>
      <bottom style="thin">
        <color indexed="64"/>
      </bottom>
      <diagonal/>
    </border>
    <border>
      <left/>
      <right style="thin">
        <color indexed="8"/>
      </right>
      <top style="thin">
        <color indexed="64"/>
      </top>
      <bottom style="thin">
        <color indexed="64"/>
      </bottom>
      <diagonal/>
    </border>
    <border>
      <left/>
      <right style="thin">
        <color indexed="8"/>
      </right>
      <top style="thin">
        <color indexed="8"/>
      </top>
      <bottom/>
      <diagonal/>
    </border>
    <border>
      <left/>
      <right style="thin">
        <color indexed="8"/>
      </right>
      <top/>
      <bottom style="thin">
        <color indexed="8"/>
      </bottom>
      <diagonal/>
    </border>
    <border>
      <left style="thin">
        <color indexed="64"/>
      </left>
      <right style="thin">
        <color indexed="64"/>
      </right>
      <top style="thin">
        <color indexed="64"/>
      </top>
      <bottom style="thin">
        <color indexed="64"/>
      </bottom>
      <diagonal/>
    </border>
    <border>
      <left/>
      <right style="thin">
        <color indexed="8"/>
      </right>
      <top/>
      <bottom/>
      <diagonal/>
    </border>
    <border>
      <left style="thin">
        <color indexed="8"/>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238">
    <xf numFmtId="0" fontId="0" fillId="0" borderId="0" xfId="0"/>
    <xf numFmtId="0" fontId="1" fillId="0" borderId="0" xfId="0" applyFont="1"/>
    <xf numFmtId="0" fontId="2" fillId="0" borderId="1" xfId="0" applyFont="1" applyBorder="1" applyAlignment="1" applyProtection="1">
      <alignment horizontal="center" vertical="top" wrapText="1" readingOrder="1"/>
      <protection locked="0"/>
    </xf>
    <xf numFmtId="0" fontId="1" fillId="0" borderId="5" xfId="0" applyFont="1" applyBorder="1" applyAlignment="1" applyProtection="1">
      <alignment vertical="center" wrapText="1"/>
      <protection locked="0"/>
    </xf>
    <xf numFmtId="0" fontId="1" fillId="0" borderId="6" xfId="0" applyFont="1" applyBorder="1" applyAlignment="1" applyProtection="1">
      <alignment vertical="center" wrapText="1"/>
      <protection locked="0"/>
    </xf>
    <xf numFmtId="0" fontId="2" fillId="0" borderId="1" xfId="0" applyFont="1" applyBorder="1" applyAlignment="1" applyProtection="1">
      <alignment horizontal="center" vertical="center" wrapText="1" readingOrder="1"/>
      <protection locked="0"/>
    </xf>
    <xf numFmtId="0" fontId="2" fillId="0" borderId="2" xfId="0" applyFont="1" applyBorder="1" applyAlignment="1" applyProtection="1">
      <alignment vertical="top" wrapText="1" readingOrder="1"/>
      <protection locked="0"/>
    </xf>
    <xf numFmtId="0" fontId="2" fillId="0" borderId="7" xfId="0" applyFont="1" applyBorder="1" applyAlignment="1" applyProtection="1">
      <alignment vertical="top" wrapText="1" readingOrder="1"/>
      <protection locked="0"/>
    </xf>
    <xf numFmtId="0" fontId="2" fillId="0" borderId="8" xfId="0" applyFont="1" applyBorder="1" applyAlignment="1" applyProtection="1">
      <alignment vertical="top" wrapText="1" readingOrder="1"/>
      <protection locked="0"/>
    </xf>
    <xf numFmtId="0" fontId="2" fillId="0" borderId="9" xfId="0" applyFont="1" applyBorder="1" applyAlignment="1" applyProtection="1">
      <alignment vertical="top" wrapText="1" readingOrder="1"/>
      <protection locked="0"/>
    </xf>
    <xf numFmtId="0" fontId="1" fillId="0" borderId="0" xfId="0" applyFont="1" applyAlignment="1">
      <alignment horizontal="center"/>
    </xf>
    <xf numFmtId="0" fontId="4" fillId="0" borderId="0" xfId="0" applyFont="1"/>
    <xf numFmtId="0" fontId="5" fillId="0" borderId="0" xfId="0" applyFont="1"/>
    <xf numFmtId="0" fontId="6" fillId="0" borderId="7" xfId="0" applyFont="1" applyBorder="1" applyAlignment="1" applyProtection="1">
      <alignment vertical="top" wrapText="1" readingOrder="1"/>
      <protection locked="0"/>
    </xf>
    <xf numFmtId="0" fontId="6" fillId="0" borderId="9" xfId="0" applyFont="1" applyBorder="1" applyAlignment="1" applyProtection="1">
      <alignment vertical="top" wrapText="1" readingOrder="1"/>
      <protection locked="0"/>
    </xf>
    <xf numFmtId="0" fontId="6" fillId="0" borderId="8" xfId="0" applyFont="1" applyBorder="1" applyAlignment="1" applyProtection="1">
      <alignment vertical="top" wrapText="1" readingOrder="1"/>
      <protection locked="0"/>
    </xf>
    <xf numFmtId="164" fontId="6" fillId="0" borderId="3" xfId="0" applyNumberFormat="1" applyFont="1" applyBorder="1" applyAlignment="1" applyProtection="1">
      <alignment vertical="top" wrapText="1" readingOrder="1"/>
      <protection locked="0"/>
    </xf>
    <xf numFmtId="0" fontId="3" fillId="0" borderId="3" xfId="0" applyFont="1" applyBorder="1" applyAlignment="1" applyProtection="1">
      <alignment vertical="top" wrapText="1" readingOrder="1"/>
      <protection locked="0"/>
    </xf>
    <xf numFmtId="49" fontId="1" fillId="0" borderId="0" xfId="0" applyNumberFormat="1" applyFont="1"/>
    <xf numFmtId="49" fontId="7" fillId="0" borderId="0" xfId="0" applyNumberFormat="1" applyFont="1" applyFill="1" applyBorder="1" applyAlignment="1">
      <alignment horizontal="center" vertical="center" wrapText="1"/>
    </xf>
    <xf numFmtId="0" fontId="1" fillId="0" borderId="0" xfId="0" applyFont="1"/>
    <xf numFmtId="0" fontId="2" fillId="4" borderId="0" xfId="0" applyFont="1" applyFill="1" applyBorder="1" applyAlignment="1" applyProtection="1">
      <alignment vertical="top" wrapText="1" readingOrder="1"/>
      <protection locked="0"/>
    </xf>
    <xf numFmtId="0" fontId="1" fillId="4" borderId="0" xfId="0" applyFont="1" applyFill="1"/>
    <xf numFmtId="49" fontId="1" fillId="4" borderId="0" xfId="0" applyNumberFormat="1" applyFont="1" applyFill="1"/>
    <xf numFmtId="0" fontId="1" fillId="0" borderId="0" xfId="0" applyFont="1"/>
    <xf numFmtId="0" fontId="1" fillId="0" borderId="0" xfId="0" applyFont="1"/>
    <xf numFmtId="0" fontId="1" fillId="0" borderId="0" xfId="0" applyFont="1"/>
    <xf numFmtId="0" fontId="12" fillId="0" borderId="0" xfId="0" applyFont="1" applyFill="1" applyBorder="1" applyAlignment="1">
      <alignment horizontal="center" vertical="center" wrapText="1"/>
    </xf>
    <xf numFmtId="0" fontId="12" fillId="0" borderId="0" xfId="0" applyFont="1"/>
    <xf numFmtId="0" fontId="8" fillId="4" borderId="0" xfId="0" applyFont="1" applyFill="1" applyBorder="1" applyAlignment="1" applyProtection="1">
      <alignment vertical="top" wrapText="1" readingOrder="1"/>
      <protection locked="0"/>
    </xf>
    <xf numFmtId="0" fontId="8" fillId="4" borderId="0" xfId="0" applyFont="1" applyFill="1" applyBorder="1" applyAlignment="1" applyProtection="1">
      <alignment horizontal="center" vertical="top" wrapText="1" readingOrder="1"/>
      <protection locked="0"/>
    </xf>
    <xf numFmtId="49" fontId="8" fillId="4" borderId="0" xfId="0" applyNumberFormat="1" applyFont="1" applyFill="1" applyBorder="1" applyAlignment="1" applyProtection="1">
      <alignment horizontal="center" vertical="top" wrapText="1" readingOrder="1"/>
      <protection locked="0"/>
    </xf>
    <xf numFmtId="165" fontId="8" fillId="4" borderId="0" xfId="0" applyNumberFormat="1" applyFont="1" applyFill="1" applyBorder="1" applyAlignment="1" applyProtection="1">
      <alignment vertical="top" wrapText="1" readingOrder="1"/>
      <protection locked="0"/>
    </xf>
    <xf numFmtId="0" fontId="16" fillId="4" borderId="0" xfId="0" applyFont="1" applyFill="1" applyBorder="1" applyAlignment="1" applyProtection="1">
      <alignment vertical="top" wrapText="1" readingOrder="1"/>
      <protection locked="0"/>
    </xf>
    <xf numFmtId="0" fontId="10" fillId="0" borderId="0" xfId="0" applyFont="1"/>
    <xf numFmtId="0" fontId="1" fillId="0" borderId="0" xfId="0" applyFont="1"/>
    <xf numFmtId="0" fontId="1" fillId="0" borderId="0" xfId="0" applyFont="1" applyFill="1"/>
    <xf numFmtId="165" fontId="8" fillId="0" borderId="0" xfId="0" applyNumberFormat="1" applyFont="1" applyFill="1" applyBorder="1" applyAlignment="1" applyProtection="1">
      <alignment vertical="top" wrapText="1" readingOrder="1"/>
      <protection locked="0"/>
    </xf>
    <xf numFmtId="0" fontId="17" fillId="0" borderId="0" xfId="0" applyFont="1" applyAlignment="1">
      <alignment horizontal="center"/>
    </xf>
    <xf numFmtId="164" fontId="6" fillId="0" borderId="10" xfId="0" applyNumberFormat="1" applyFont="1" applyBorder="1" applyAlignment="1" applyProtection="1">
      <alignment vertical="top" wrapText="1" readingOrder="1"/>
      <protection locked="0"/>
    </xf>
    <xf numFmtId="0" fontId="2" fillId="0" borderId="11" xfId="0" applyFont="1" applyBorder="1" applyAlignment="1" applyProtection="1">
      <alignment vertical="top" wrapText="1" readingOrder="1"/>
      <protection locked="0"/>
    </xf>
    <xf numFmtId="0" fontId="2" fillId="0" borderId="9" xfId="0" applyFont="1" applyFill="1" applyBorder="1" applyAlignment="1" applyProtection="1">
      <alignment vertical="top" wrapText="1" readingOrder="1"/>
      <protection locked="0"/>
    </xf>
    <xf numFmtId="0" fontId="2" fillId="0" borderId="7" xfId="0" applyFont="1" applyFill="1" applyBorder="1" applyAlignment="1" applyProtection="1">
      <alignment vertical="top" wrapText="1" readingOrder="1"/>
      <protection locked="0"/>
    </xf>
    <xf numFmtId="0" fontId="2" fillId="0" borderId="8" xfId="0" applyFont="1" applyFill="1" applyBorder="1" applyAlignment="1" applyProtection="1">
      <alignment vertical="top" wrapText="1" readingOrder="1"/>
      <protection locked="0"/>
    </xf>
    <xf numFmtId="39" fontId="11" fillId="2" borderId="12" xfId="0" applyNumberFormat="1" applyFont="1" applyFill="1" applyBorder="1" applyAlignment="1" applyProtection="1">
      <alignment horizontal="center" vertical="center" wrapText="1" readingOrder="1"/>
      <protection locked="0"/>
    </xf>
    <xf numFmtId="49" fontId="2" fillId="4" borderId="0" xfId="0" applyNumberFormat="1" applyFont="1" applyFill="1" applyBorder="1" applyAlignment="1" applyProtection="1">
      <alignment horizontal="center" vertical="top" wrapText="1" readingOrder="1"/>
      <protection locked="0"/>
    </xf>
    <xf numFmtId="0" fontId="2" fillId="4" borderId="0" xfId="0" applyFont="1" applyFill="1" applyBorder="1" applyAlignment="1" applyProtection="1">
      <alignment horizontal="center" vertical="top" wrapText="1" readingOrder="1"/>
      <protection locked="0"/>
    </xf>
    <xf numFmtId="165" fontId="2" fillId="4" borderId="0" xfId="0" applyNumberFormat="1" applyFont="1" applyFill="1" applyBorder="1" applyAlignment="1" applyProtection="1">
      <alignment vertical="top" wrapText="1" readingOrder="1"/>
      <protection locked="0"/>
    </xf>
    <xf numFmtId="165" fontId="2" fillId="0" borderId="0" xfId="0" applyNumberFormat="1" applyFont="1" applyFill="1" applyBorder="1" applyAlignment="1" applyProtection="1">
      <alignment vertical="top" wrapText="1" readingOrder="1"/>
      <protection locked="0"/>
    </xf>
    <xf numFmtId="0" fontId="16" fillId="4" borderId="0" xfId="0" applyFont="1" applyFill="1" applyBorder="1" applyAlignment="1" applyProtection="1">
      <alignment wrapText="1" readingOrder="1"/>
      <protection locked="0"/>
    </xf>
    <xf numFmtId="0" fontId="16" fillId="4" borderId="0" xfId="0" applyFont="1" applyFill="1" applyBorder="1" applyAlignment="1" applyProtection="1">
      <alignment horizontal="center" wrapText="1" readingOrder="1"/>
      <protection locked="0"/>
    </xf>
    <xf numFmtId="49" fontId="16" fillId="4" borderId="0" xfId="0" applyNumberFormat="1" applyFont="1" applyFill="1" applyBorder="1" applyAlignment="1" applyProtection="1">
      <alignment horizontal="center" wrapText="1" readingOrder="1"/>
      <protection locked="0"/>
    </xf>
    <xf numFmtId="165" fontId="16" fillId="4" borderId="0" xfId="0" applyNumberFormat="1" applyFont="1" applyFill="1" applyBorder="1" applyAlignment="1" applyProtection="1">
      <alignment wrapText="1" readingOrder="1"/>
      <protection locked="0"/>
    </xf>
    <xf numFmtId="165" fontId="16" fillId="0" borderId="0" xfId="0" applyNumberFormat="1" applyFont="1" applyFill="1" applyBorder="1" applyAlignment="1" applyProtection="1">
      <alignment wrapText="1" readingOrder="1"/>
      <protection locked="0"/>
    </xf>
    <xf numFmtId="0" fontId="10" fillId="0" borderId="0" xfId="0" applyFont="1" applyAlignment="1"/>
    <xf numFmtId="0" fontId="10" fillId="0" borderId="0" xfId="0" applyFont="1" applyFill="1"/>
    <xf numFmtId="49" fontId="10" fillId="0" borderId="0" xfId="0" applyNumberFormat="1" applyFont="1"/>
    <xf numFmtId="0" fontId="2" fillId="0" borderId="6" xfId="0" applyFont="1" applyBorder="1" applyAlignment="1" applyProtection="1">
      <alignment horizontal="center" vertical="top" wrapText="1" readingOrder="1"/>
      <protection locked="0"/>
    </xf>
    <xf numFmtId="0" fontId="3" fillId="0" borderId="10" xfId="0" applyFont="1" applyBorder="1" applyAlignment="1" applyProtection="1">
      <alignment vertical="top" wrapText="1" readingOrder="1"/>
      <protection locked="0"/>
    </xf>
    <xf numFmtId="0" fontId="13" fillId="0" borderId="12" xfId="0" applyFont="1" applyBorder="1" applyAlignment="1" applyProtection="1">
      <alignment horizontal="center" vertical="center" wrapText="1" readingOrder="1"/>
      <protection locked="0"/>
    </xf>
    <xf numFmtId="0" fontId="15" fillId="0" borderId="12" xfId="0" applyFont="1" applyBorder="1" applyAlignment="1" applyProtection="1">
      <alignment horizontal="center" vertical="center" wrapText="1" readingOrder="1"/>
      <protection locked="0"/>
    </xf>
    <xf numFmtId="49" fontId="13" fillId="0" borderId="12" xfId="0" applyNumberFormat="1" applyFont="1" applyBorder="1" applyAlignment="1" applyProtection="1">
      <alignment horizontal="center" vertical="center" wrapText="1" readingOrder="1"/>
      <protection locked="0"/>
    </xf>
    <xf numFmtId="0" fontId="14" fillId="0" borderId="12" xfId="0" applyFont="1" applyBorder="1" applyAlignment="1">
      <alignment horizontal="center" vertical="center" readingOrder="1"/>
    </xf>
    <xf numFmtId="0" fontId="15" fillId="0" borderId="12" xfId="0" applyFont="1" applyBorder="1" applyAlignment="1" applyProtection="1">
      <alignment horizontal="center" vertical="top" wrapText="1" readingOrder="1"/>
      <protection locked="0"/>
    </xf>
    <xf numFmtId="49" fontId="15" fillId="0" borderId="12" xfId="0" applyNumberFormat="1" applyFont="1" applyBorder="1" applyAlignment="1" applyProtection="1">
      <alignment horizontal="center" vertical="top" wrapText="1" readingOrder="1"/>
      <protection locked="0"/>
    </xf>
    <xf numFmtId="0" fontId="15" fillId="0" borderId="12" xfId="0" applyFont="1" applyFill="1" applyBorder="1" applyAlignment="1" applyProtection="1">
      <alignment horizontal="center" vertical="top" wrapText="1" readingOrder="1"/>
      <protection locked="0"/>
    </xf>
    <xf numFmtId="39" fontId="18" fillId="2" borderId="12" xfId="0" applyNumberFormat="1" applyFont="1" applyFill="1" applyBorder="1" applyAlignment="1" applyProtection="1">
      <alignment horizontal="center" vertical="center" wrapText="1" readingOrder="1"/>
      <protection locked="0"/>
    </xf>
    <xf numFmtId="39" fontId="10" fillId="2" borderId="12" xfId="0" applyNumberFormat="1" applyFont="1" applyFill="1" applyBorder="1" applyAlignment="1" applyProtection="1">
      <alignment horizontal="center" vertical="center" wrapText="1" readingOrder="1"/>
      <protection locked="0"/>
    </xf>
    <xf numFmtId="39" fontId="8" fillId="2" borderId="12" xfId="0" applyNumberFormat="1" applyFont="1" applyFill="1" applyBorder="1" applyAlignment="1" applyProtection="1">
      <alignment horizontal="center" vertical="center" wrapText="1" readingOrder="1"/>
      <protection locked="0"/>
    </xf>
    <xf numFmtId="0" fontId="19" fillId="4" borderId="0" xfId="0" applyFont="1" applyFill="1" applyBorder="1" applyAlignment="1" applyProtection="1">
      <alignment vertical="top" wrapText="1" readingOrder="1"/>
      <protection locked="0"/>
    </xf>
    <xf numFmtId="0" fontId="19" fillId="4" borderId="0" xfId="0" applyFont="1" applyFill="1" applyBorder="1" applyAlignment="1" applyProtection="1">
      <alignment horizontal="center" vertical="top" wrapText="1" readingOrder="1"/>
      <protection locked="0"/>
    </xf>
    <xf numFmtId="0" fontId="20" fillId="4" borderId="0" xfId="0" applyFont="1" applyFill="1"/>
    <xf numFmtId="0" fontId="20" fillId="4" borderId="0" xfId="0" applyFont="1" applyFill="1" applyAlignment="1">
      <alignment horizontal="center"/>
    </xf>
    <xf numFmtId="0" fontId="19" fillId="4" borderId="0" xfId="0" applyFont="1" applyFill="1" applyBorder="1" applyAlignment="1" applyProtection="1">
      <alignment wrapText="1" readingOrder="1"/>
      <protection locked="0"/>
    </xf>
    <xf numFmtId="0" fontId="19" fillId="4" borderId="0" xfId="0" applyFont="1" applyFill="1" applyBorder="1" applyAlignment="1" applyProtection="1">
      <alignment horizontal="center" wrapText="1" readingOrder="1"/>
      <protection locked="0"/>
    </xf>
    <xf numFmtId="0" fontId="20" fillId="0" borderId="0" xfId="0" applyFont="1" applyFill="1"/>
    <xf numFmtId="0" fontId="20" fillId="0" borderId="0" xfId="0" applyFont="1" applyFill="1" applyAlignment="1">
      <alignment horizontal="left" vertical="center"/>
    </xf>
    <xf numFmtId="0" fontId="20" fillId="0" borderId="0" xfId="0" applyFont="1" applyFill="1" applyAlignment="1">
      <alignment horizontal="center" vertical="center"/>
    </xf>
    <xf numFmtId="0" fontId="20" fillId="0" borderId="0" xfId="0" applyFont="1"/>
    <xf numFmtId="0" fontId="3" fillId="4" borderId="0" xfId="0" applyFont="1" applyFill="1" applyBorder="1" applyAlignment="1" applyProtection="1">
      <alignment vertical="top" wrapText="1" readingOrder="1"/>
      <protection locked="0"/>
    </xf>
    <xf numFmtId="0" fontId="3" fillId="4" borderId="0" xfId="0" applyFont="1" applyFill="1" applyBorder="1" applyAlignment="1" applyProtection="1">
      <alignment horizontal="center" vertical="top" wrapText="1" readingOrder="1"/>
      <protection locked="0"/>
    </xf>
    <xf numFmtId="49" fontId="3" fillId="4" borderId="0" xfId="0" applyNumberFormat="1" applyFont="1" applyFill="1" applyBorder="1" applyAlignment="1" applyProtection="1">
      <alignment horizontal="center" vertical="top" wrapText="1" readingOrder="1"/>
      <protection locked="0"/>
    </xf>
    <xf numFmtId="39" fontId="8" fillId="4" borderId="0" xfId="0" applyNumberFormat="1" applyFont="1" applyFill="1" applyBorder="1" applyAlignment="1" applyProtection="1">
      <alignment horizontal="center" vertical="center" wrapText="1" readingOrder="1"/>
      <protection locked="0"/>
    </xf>
    <xf numFmtId="0" fontId="15" fillId="0" borderId="12" xfId="0" applyFont="1" applyBorder="1" applyAlignment="1" applyProtection="1">
      <alignment horizontal="center" vertical="center" wrapText="1" readingOrder="1"/>
      <protection locked="0"/>
    </xf>
    <xf numFmtId="0" fontId="15" fillId="0" borderId="12" xfId="0" applyFont="1" applyFill="1" applyBorder="1" applyAlignment="1" applyProtection="1">
      <alignment horizontal="center" vertical="center" wrapText="1" readingOrder="1"/>
      <protection locked="0"/>
    </xf>
    <xf numFmtId="164" fontId="6" fillId="0" borderId="13" xfId="0" applyNumberFormat="1" applyFont="1" applyBorder="1" applyAlignment="1" applyProtection="1">
      <alignment vertical="top" wrapText="1" readingOrder="1"/>
      <protection locked="0"/>
    </xf>
    <xf numFmtId="164" fontId="6" fillId="0" borderId="4" xfId="0" applyNumberFormat="1" applyFont="1" applyBorder="1" applyAlignment="1" applyProtection="1">
      <alignment vertical="top" wrapText="1" readingOrder="1"/>
      <protection locked="0"/>
    </xf>
    <xf numFmtId="164" fontId="6" fillId="0" borderId="14" xfId="0" applyNumberFormat="1" applyFont="1" applyBorder="1" applyAlignment="1" applyProtection="1">
      <alignment vertical="top" wrapText="1" readingOrder="1"/>
      <protection locked="0"/>
    </xf>
    <xf numFmtId="0" fontId="21" fillId="3" borderId="12" xfId="0" applyFont="1" applyFill="1" applyBorder="1" applyAlignment="1" applyProtection="1">
      <alignment vertical="top" wrapText="1" readingOrder="1"/>
      <protection locked="0"/>
    </xf>
    <xf numFmtId="0" fontId="21" fillId="3" borderId="12" xfId="0" applyFont="1" applyFill="1" applyBorder="1" applyAlignment="1" applyProtection="1">
      <alignment horizontal="center" vertical="top" wrapText="1" readingOrder="1"/>
      <protection locked="0"/>
    </xf>
    <xf numFmtId="0" fontId="22" fillId="2" borderId="12" xfId="0" applyFont="1" applyFill="1" applyBorder="1" applyAlignment="1" applyProtection="1">
      <alignment vertical="top" wrapText="1" readingOrder="1"/>
      <protection locked="0"/>
    </xf>
    <xf numFmtId="0" fontId="22" fillId="2" borderId="12" xfId="0" applyFont="1" applyFill="1" applyBorder="1" applyAlignment="1" applyProtection="1">
      <alignment horizontal="center" vertical="top" wrapText="1" readingOrder="1"/>
      <protection locked="0"/>
    </xf>
    <xf numFmtId="0" fontId="23" fillId="4" borderId="12" xfId="0" applyFont="1" applyFill="1" applyBorder="1" applyAlignment="1" applyProtection="1">
      <alignment horizontal="center" vertical="top" wrapText="1" readingOrder="1"/>
      <protection locked="0"/>
    </xf>
    <xf numFmtId="0" fontId="5" fillId="2" borderId="12" xfId="0" applyFont="1" applyFill="1" applyBorder="1" applyAlignment="1" applyProtection="1">
      <alignment vertical="top" wrapText="1" readingOrder="1"/>
      <protection locked="0"/>
    </xf>
    <xf numFmtId="0" fontId="5" fillId="2" borderId="12" xfId="0" applyFont="1" applyFill="1" applyBorder="1" applyAlignment="1" applyProtection="1">
      <alignment horizontal="center" vertical="top" wrapText="1" readingOrder="1"/>
      <protection locked="0"/>
    </xf>
    <xf numFmtId="0" fontId="24" fillId="2" borderId="12" xfId="0" applyFont="1" applyFill="1" applyBorder="1" applyAlignment="1" applyProtection="1">
      <alignment vertical="top" wrapText="1" readingOrder="1"/>
      <protection locked="0"/>
    </xf>
    <xf numFmtId="0" fontId="24" fillId="2" borderId="12" xfId="0" applyFont="1" applyFill="1" applyBorder="1" applyAlignment="1" applyProtection="1">
      <alignment horizontal="center" vertical="top" wrapText="1" readingOrder="1"/>
      <protection locked="0"/>
    </xf>
    <xf numFmtId="0" fontId="24" fillId="2" borderId="12" xfId="0" applyFont="1" applyFill="1" applyBorder="1" applyAlignment="1" applyProtection="1">
      <alignment horizontal="left" vertical="top" wrapText="1" readingOrder="1"/>
      <protection locked="0"/>
    </xf>
    <xf numFmtId="0" fontId="1" fillId="2" borderId="12" xfId="0" applyFont="1" applyFill="1" applyBorder="1" applyAlignment="1" applyProtection="1">
      <alignment vertical="top" wrapText="1" readingOrder="1"/>
      <protection locked="0"/>
    </xf>
    <xf numFmtId="0" fontId="1" fillId="2" borderId="12" xfId="0" applyFont="1" applyFill="1" applyBorder="1" applyAlignment="1" applyProtection="1">
      <alignment horizontal="center" vertical="top" wrapText="1" readingOrder="1"/>
      <protection locked="0"/>
    </xf>
    <xf numFmtId="0" fontId="1" fillId="2" borderId="12" xfId="0" applyFont="1" applyFill="1" applyBorder="1" applyAlignment="1" applyProtection="1">
      <alignment horizontal="center" vertical="center" wrapText="1" readingOrder="1"/>
      <protection locked="0"/>
    </xf>
    <xf numFmtId="49" fontId="1" fillId="2" borderId="12" xfId="0" applyNumberFormat="1" applyFont="1" applyFill="1" applyBorder="1" applyAlignment="1" applyProtection="1">
      <alignment horizontal="center" vertical="center" wrapText="1" readingOrder="1"/>
      <protection locked="0"/>
    </xf>
    <xf numFmtId="0" fontId="21" fillId="2" borderId="12" xfId="0" applyFont="1" applyFill="1" applyBorder="1" applyAlignment="1" applyProtection="1">
      <alignment vertical="top" wrapText="1" readingOrder="1"/>
      <protection locked="0"/>
    </xf>
    <xf numFmtId="0" fontId="21" fillId="2" borderId="12" xfId="0" applyFont="1" applyFill="1" applyBorder="1" applyAlignment="1" applyProtection="1">
      <alignment horizontal="center" vertical="top" wrapText="1" readingOrder="1"/>
      <protection locked="0"/>
    </xf>
    <xf numFmtId="164" fontId="6" fillId="4" borderId="13" xfId="0" applyNumberFormat="1" applyFont="1" applyFill="1" applyBorder="1" applyAlignment="1" applyProtection="1">
      <alignment vertical="top" wrapText="1" readingOrder="1"/>
      <protection locked="0"/>
    </xf>
    <xf numFmtId="164" fontId="6" fillId="4" borderId="4" xfId="0" applyNumberFormat="1" applyFont="1" applyFill="1" applyBorder="1" applyAlignment="1" applyProtection="1">
      <alignment vertical="top" wrapText="1" readingOrder="1"/>
      <protection locked="0"/>
    </xf>
    <xf numFmtId="164" fontId="6" fillId="4" borderId="14" xfId="0" applyNumberFormat="1" applyFont="1" applyFill="1" applyBorder="1" applyAlignment="1" applyProtection="1">
      <alignment vertical="top" wrapText="1" readingOrder="1"/>
      <protection locked="0"/>
    </xf>
    <xf numFmtId="0" fontId="5" fillId="4" borderId="0" xfId="0" applyFont="1" applyFill="1"/>
    <xf numFmtId="0" fontId="23" fillId="4" borderId="15" xfId="0" applyFont="1" applyFill="1" applyBorder="1" applyAlignment="1" applyProtection="1">
      <alignment vertical="top" wrapText="1" readingOrder="1"/>
      <protection locked="0"/>
    </xf>
    <xf numFmtId="0" fontId="23" fillId="4" borderId="16" xfId="0" applyFont="1" applyFill="1" applyBorder="1" applyAlignment="1" applyProtection="1">
      <alignment vertical="top" wrapText="1" readingOrder="1"/>
      <protection locked="0"/>
    </xf>
    <xf numFmtId="0" fontId="23" fillId="4" borderId="17" xfId="0" applyFont="1" applyFill="1" applyBorder="1" applyAlignment="1" applyProtection="1">
      <alignment vertical="top" wrapText="1" readingOrder="1"/>
      <protection locked="0"/>
    </xf>
    <xf numFmtId="0" fontId="1" fillId="4" borderId="12" xfId="0" applyFont="1" applyFill="1" applyBorder="1" applyAlignment="1" applyProtection="1">
      <alignment vertical="top" wrapText="1" readingOrder="1"/>
      <protection locked="0"/>
    </xf>
    <xf numFmtId="0" fontId="1" fillId="4" borderId="12" xfId="0" applyFont="1" applyFill="1" applyBorder="1" applyAlignment="1" applyProtection="1">
      <alignment horizontal="center" vertical="top" wrapText="1" readingOrder="1"/>
      <protection locked="0"/>
    </xf>
    <xf numFmtId="39" fontId="10" fillId="4" borderId="12" xfId="0" applyNumberFormat="1" applyFont="1" applyFill="1" applyBorder="1" applyAlignment="1" applyProtection="1">
      <alignment horizontal="center" vertical="center" wrapText="1" readingOrder="1"/>
      <protection locked="0"/>
    </xf>
    <xf numFmtId="0" fontId="24" fillId="2" borderId="12" xfId="0" applyFont="1" applyFill="1" applyBorder="1" applyAlignment="1">
      <alignment vertical="top"/>
    </xf>
    <xf numFmtId="0" fontId="24" fillId="2" borderId="12" xfId="0" applyFont="1" applyFill="1" applyBorder="1" applyAlignment="1" applyProtection="1">
      <alignment horizontal="center" vertical="center" wrapText="1" readingOrder="1"/>
      <protection locked="0"/>
    </xf>
    <xf numFmtId="49" fontId="24" fillId="2" borderId="12" xfId="0" applyNumberFormat="1" applyFont="1" applyFill="1" applyBorder="1" applyAlignment="1" applyProtection="1">
      <alignment horizontal="center" vertical="center" wrapText="1" readingOrder="1"/>
      <protection locked="0"/>
    </xf>
    <xf numFmtId="0" fontId="1" fillId="4" borderId="12" xfId="0" applyFont="1" applyFill="1" applyBorder="1" applyAlignment="1" applyProtection="1">
      <alignment horizontal="center" vertical="center" wrapText="1" readingOrder="1"/>
      <protection locked="0"/>
    </xf>
    <xf numFmtId="49" fontId="1" fillId="4" borderId="12" xfId="0" applyNumberFormat="1" applyFont="1" applyFill="1" applyBorder="1" applyAlignment="1" applyProtection="1">
      <alignment horizontal="center" vertical="center" wrapText="1" readingOrder="1"/>
      <protection locked="0"/>
    </xf>
    <xf numFmtId="0" fontId="2" fillId="0" borderId="13" xfId="0" applyFont="1" applyBorder="1" applyAlignment="1" applyProtection="1">
      <alignment vertical="top" wrapText="1" readingOrder="1"/>
      <protection locked="0"/>
    </xf>
    <xf numFmtId="0" fontId="2" fillId="0" borderId="4" xfId="0" applyFont="1" applyBorder="1" applyAlignment="1" applyProtection="1">
      <alignment vertical="top" wrapText="1" readingOrder="1"/>
      <protection locked="0"/>
    </xf>
    <xf numFmtId="0" fontId="2" fillId="0" borderId="14" xfId="0" applyFont="1" applyBorder="1" applyAlignment="1" applyProtection="1">
      <alignment vertical="top" wrapText="1" readingOrder="1"/>
      <protection locked="0"/>
    </xf>
    <xf numFmtId="165" fontId="16" fillId="4" borderId="17" xfId="0" applyNumberFormat="1" applyFont="1" applyFill="1" applyBorder="1" applyAlignment="1" applyProtection="1">
      <alignment horizontal="center" vertical="center" wrapText="1" readingOrder="1"/>
      <protection locked="0"/>
    </xf>
    <xf numFmtId="0" fontId="1" fillId="4" borderId="15" xfId="0" applyFont="1" applyFill="1" applyBorder="1" applyAlignment="1" applyProtection="1">
      <alignment horizontal="center" vertical="center" wrapText="1" readingOrder="1"/>
      <protection locked="0"/>
    </xf>
    <xf numFmtId="0" fontId="1" fillId="4" borderId="15" xfId="0" applyFont="1" applyFill="1" applyBorder="1" applyAlignment="1" applyProtection="1">
      <alignment horizontal="center" vertical="center" wrapText="1" readingOrder="1"/>
      <protection locked="0"/>
    </xf>
    <xf numFmtId="0" fontId="23" fillId="4" borderId="12" xfId="0" applyFont="1" applyFill="1" applyBorder="1" applyAlignment="1" applyProtection="1">
      <alignment horizontal="left" vertical="center" wrapText="1" readingOrder="1"/>
      <protection locked="0"/>
    </xf>
    <xf numFmtId="0" fontId="23" fillId="4" borderId="15" xfId="0" applyFont="1" applyFill="1" applyBorder="1" applyAlignment="1" applyProtection="1">
      <alignment horizontal="left" vertical="center" wrapText="1" readingOrder="1"/>
      <protection locked="0"/>
    </xf>
    <xf numFmtId="0" fontId="23" fillId="4" borderId="17" xfId="0" applyFont="1" applyFill="1" applyBorder="1" applyAlignment="1" applyProtection="1">
      <alignment horizontal="left" vertical="center" wrapText="1" readingOrder="1"/>
      <protection locked="0"/>
    </xf>
    <xf numFmtId="0" fontId="1" fillId="4" borderId="12" xfId="0" applyFont="1" applyFill="1" applyBorder="1" applyAlignment="1" applyProtection="1">
      <alignment horizontal="left" vertical="center" wrapText="1" readingOrder="1"/>
      <protection locked="0"/>
    </xf>
    <xf numFmtId="0" fontId="21" fillId="3" borderId="12" xfId="0" applyFont="1" applyFill="1" applyBorder="1" applyAlignment="1" applyProtection="1">
      <alignment horizontal="left" vertical="center" wrapText="1" readingOrder="1"/>
      <protection locked="0"/>
    </xf>
    <xf numFmtId="0" fontId="22" fillId="2" borderId="12" xfId="0" applyFont="1" applyFill="1" applyBorder="1" applyAlignment="1" applyProtection="1">
      <alignment horizontal="left" vertical="center" wrapText="1" readingOrder="1"/>
      <protection locked="0"/>
    </xf>
    <xf numFmtId="0" fontId="5" fillId="2" borderId="12" xfId="0" applyFont="1" applyFill="1" applyBorder="1" applyAlignment="1" applyProtection="1">
      <alignment horizontal="left" vertical="center" wrapText="1" readingOrder="1"/>
      <protection locked="0"/>
    </xf>
    <xf numFmtId="0" fontId="24" fillId="2" borderId="12" xfId="0" applyFont="1" applyFill="1" applyBorder="1" applyAlignment="1" applyProtection="1">
      <alignment horizontal="left" vertical="center" wrapText="1" readingOrder="1"/>
      <protection locked="0"/>
    </xf>
    <xf numFmtId="0" fontId="24" fillId="2" borderId="12" xfId="0" applyFont="1" applyFill="1" applyBorder="1" applyAlignment="1">
      <alignment horizontal="left" vertical="center" wrapText="1"/>
    </xf>
    <xf numFmtId="0" fontId="1" fillId="4" borderId="12" xfId="0" applyFont="1" applyFill="1" applyBorder="1" applyAlignment="1">
      <alignment horizontal="left" vertical="center" wrapText="1"/>
    </xf>
    <xf numFmtId="0" fontId="1" fillId="2" borderId="12" xfId="0" applyFont="1" applyFill="1" applyBorder="1" applyAlignment="1" applyProtection="1">
      <alignment horizontal="left" vertical="center" wrapText="1" readingOrder="1"/>
      <protection locked="0"/>
    </xf>
    <xf numFmtId="0" fontId="1" fillId="4" borderId="15" xfId="0" applyFont="1" applyFill="1" applyBorder="1" applyAlignment="1" applyProtection="1">
      <alignment horizontal="left" vertical="center" wrapText="1" readingOrder="1"/>
      <protection locked="0"/>
    </xf>
    <xf numFmtId="0" fontId="1" fillId="4" borderId="17" xfId="0" applyFont="1" applyFill="1" applyBorder="1" applyAlignment="1" applyProtection="1">
      <alignment horizontal="left" vertical="center" wrapText="1" readingOrder="1"/>
      <protection locked="0"/>
    </xf>
    <xf numFmtId="0" fontId="21" fillId="2" borderId="12" xfId="0" applyFont="1" applyFill="1" applyBorder="1" applyAlignment="1" applyProtection="1">
      <alignment horizontal="left" vertical="center" wrapText="1" readingOrder="1"/>
      <protection locked="0"/>
    </xf>
    <xf numFmtId="0" fontId="21" fillId="3" borderId="12" xfId="0" applyFont="1" applyFill="1" applyBorder="1" applyAlignment="1" applyProtection="1">
      <alignment horizontal="center" vertical="center" wrapText="1" readingOrder="1"/>
      <protection locked="0"/>
    </xf>
    <xf numFmtId="49" fontId="21" fillId="3" borderId="12" xfId="0" applyNumberFormat="1" applyFont="1" applyFill="1" applyBorder="1" applyAlignment="1" applyProtection="1">
      <alignment horizontal="center" vertical="center" wrapText="1" readingOrder="1"/>
      <protection locked="0"/>
    </xf>
    <xf numFmtId="165" fontId="8" fillId="3" borderId="12" xfId="0" applyNumberFormat="1" applyFont="1" applyFill="1" applyBorder="1" applyAlignment="1" applyProtection="1">
      <alignment horizontal="center" vertical="center" wrapText="1" readingOrder="1"/>
      <protection locked="0"/>
    </xf>
    <xf numFmtId="0" fontId="22" fillId="2" borderId="12" xfId="0" applyFont="1" applyFill="1" applyBorder="1" applyAlignment="1" applyProtection="1">
      <alignment horizontal="center" vertical="center" wrapText="1" readingOrder="1"/>
      <protection locked="0"/>
    </xf>
    <xf numFmtId="49" fontId="22" fillId="2" borderId="12" xfId="0" applyNumberFormat="1" applyFont="1" applyFill="1" applyBorder="1" applyAlignment="1" applyProtection="1">
      <alignment horizontal="center" vertical="center" wrapText="1" readingOrder="1"/>
      <protection locked="0"/>
    </xf>
    <xf numFmtId="165" fontId="9" fillId="2" borderId="12" xfId="0" applyNumberFormat="1" applyFont="1" applyFill="1" applyBorder="1" applyAlignment="1" applyProtection="1">
      <alignment horizontal="center" vertical="center" wrapText="1" readingOrder="1"/>
      <protection locked="0"/>
    </xf>
    <xf numFmtId="0" fontId="23" fillId="4" borderId="12" xfId="0" applyFont="1" applyFill="1" applyBorder="1" applyAlignment="1" applyProtection="1">
      <alignment horizontal="center" vertical="center" wrapText="1" readingOrder="1"/>
      <protection locked="0"/>
    </xf>
    <xf numFmtId="165" fontId="16" fillId="4" borderId="12" xfId="0" applyNumberFormat="1" applyFont="1" applyFill="1" applyBorder="1" applyAlignment="1" applyProtection="1">
      <alignment horizontal="center" vertical="center" wrapText="1" readingOrder="1"/>
      <protection locked="0"/>
    </xf>
    <xf numFmtId="0" fontId="1" fillId="4" borderId="12" xfId="0" applyFont="1" applyFill="1" applyBorder="1" applyAlignment="1">
      <alignment horizontal="center" vertical="center"/>
    </xf>
    <xf numFmtId="49" fontId="23" fillId="4" borderId="12" xfId="0" applyNumberFormat="1" applyFont="1" applyFill="1" applyBorder="1" applyAlignment="1" applyProtection="1">
      <alignment horizontal="center" vertical="center" wrapText="1" readingOrder="1"/>
      <protection locked="0"/>
    </xf>
    <xf numFmtId="0" fontId="23" fillId="4" borderId="17" xfId="0" applyFont="1" applyFill="1" applyBorder="1" applyAlignment="1" applyProtection="1">
      <alignment horizontal="center" vertical="center" wrapText="1" readingOrder="1"/>
      <protection locked="0"/>
    </xf>
    <xf numFmtId="0" fontId="5" fillId="2" borderId="12" xfId="0" applyFont="1" applyFill="1" applyBorder="1" applyAlignment="1" applyProtection="1">
      <alignment horizontal="center" vertical="center" wrapText="1" readingOrder="1"/>
      <protection locked="0"/>
    </xf>
    <xf numFmtId="49" fontId="5" fillId="2" borderId="12" xfId="0" applyNumberFormat="1" applyFont="1" applyFill="1" applyBorder="1" applyAlignment="1" applyProtection="1">
      <alignment horizontal="center" vertical="center" wrapText="1" readingOrder="1"/>
      <protection locked="0"/>
    </xf>
    <xf numFmtId="0" fontId="23" fillId="4" borderId="15" xfId="0" applyFont="1" applyFill="1" applyBorder="1" applyAlignment="1" applyProtection="1">
      <alignment horizontal="center" vertical="center" wrapText="1" readingOrder="1"/>
      <protection locked="0"/>
    </xf>
    <xf numFmtId="0" fontId="21" fillId="2" borderId="12" xfId="0" applyFont="1" applyFill="1" applyBorder="1" applyAlignment="1" applyProtection="1">
      <alignment horizontal="center" vertical="center" wrapText="1" readingOrder="1"/>
      <protection locked="0"/>
    </xf>
    <xf numFmtId="49" fontId="21" fillId="2" borderId="12" xfId="0" applyNumberFormat="1" applyFont="1" applyFill="1" applyBorder="1" applyAlignment="1" applyProtection="1">
      <alignment horizontal="center" vertical="center" wrapText="1" readingOrder="1"/>
      <protection locked="0"/>
    </xf>
    <xf numFmtId="0" fontId="1" fillId="4" borderId="15" xfId="0" applyFont="1" applyFill="1" applyBorder="1" applyAlignment="1" applyProtection="1">
      <alignment horizontal="center" vertical="center" wrapText="1" readingOrder="1"/>
      <protection locked="0"/>
    </xf>
    <xf numFmtId="0" fontId="23" fillId="4" borderId="15" xfId="0" applyFont="1" applyFill="1" applyBorder="1" applyAlignment="1" applyProtection="1">
      <alignment horizontal="center" vertical="center" wrapText="1" readingOrder="1"/>
      <protection locked="0"/>
    </xf>
    <xf numFmtId="0" fontId="23" fillId="4" borderId="17" xfId="0" applyFont="1" applyFill="1" applyBorder="1" applyAlignment="1" applyProtection="1">
      <alignment horizontal="center" vertical="center" wrapText="1" readingOrder="1"/>
      <protection locked="0"/>
    </xf>
    <xf numFmtId="0" fontId="1" fillId="4" borderId="15" xfId="0" applyFont="1" applyFill="1" applyBorder="1" applyAlignment="1" applyProtection="1">
      <alignment horizontal="left" vertical="center" wrapText="1" readingOrder="1"/>
      <protection locked="0"/>
    </xf>
    <xf numFmtId="165" fontId="16" fillId="4" borderId="17" xfId="0" applyNumberFormat="1" applyFont="1" applyFill="1" applyBorder="1" applyAlignment="1" applyProtection="1">
      <alignment horizontal="center" vertical="center" wrapText="1" readingOrder="1"/>
      <protection locked="0"/>
    </xf>
    <xf numFmtId="0" fontId="15" fillId="0" borderId="12" xfId="0" applyFont="1" applyBorder="1" applyAlignment="1" applyProtection="1">
      <alignment horizontal="center" vertical="center" wrapText="1" readingOrder="1"/>
      <protection locked="0"/>
    </xf>
    <xf numFmtId="0" fontId="1" fillId="4" borderId="12" xfId="0" applyFont="1" applyFill="1" applyBorder="1" applyAlignment="1" applyProtection="1">
      <alignment vertical="center" wrapText="1" readingOrder="1"/>
      <protection locked="0"/>
    </xf>
    <xf numFmtId="165" fontId="10" fillId="4" borderId="17" xfId="0" applyNumberFormat="1" applyFont="1" applyFill="1" applyBorder="1" applyAlignment="1" applyProtection="1">
      <alignment horizontal="center" vertical="center" wrapText="1" readingOrder="1"/>
      <protection locked="0"/>
    </xf>
    <xf numFmtId="165" fontId="10" fillId="4" borderId="12" xfId="0" applyNumberFormat="1" applyFont="1" applyFill="1" applyBorder="1" applyAlignment="1" applyProtection="1">
      <alignment horizontal="center" vertical="center" wrapText="1" readingOrder="1"/>
      <protection locked="0"/>
    </xf>
    <xf numFmtId="165" fontId="10" fillId="4" borderId="15" xfId="0" applyNumberFormat="1" applyFont="1" applyFill="1" applyBorder="1" applyAlignment="1" applyProtection="1">
      <alignment horizontal="center" vertical="center" wrapText="1" readingOrder="1"/>
      <protection locked="0"/>
    </xf>
    <xf numFmtId="39" fontId="10" fillId="4" borderId="17" xfId="0" applyNumberFormat="1" applyFont="1" applyFill="1" applyBorder="1" applyAlignment="1" applyProtection="1">
      <alignment horizontal="center" vertical="center" wrapText="1" readingOrder="1"/>
      <protection locked="0"/>
    </xf>
    <xf numFmtId="0" fontId="1" fillId="4" borderId="17" xfId="0" applyFont="1" applyFill="1" applyBorder="1" applyAlignment="1" applyProtection="1">
      <alignment horizontal="center" vertical="center" wrapText="1" readingOrder="1"/>
      <protection locked="0"/>
    </xf>
    <xf numFmtId="0" fontId="23" fillId="4" borderId="17" xfId="0" applyFont="1" applyFill="1" applyBorder="1" applyAlignment="1" applyProtection="1">
      <alignment horizontal="center" vertical="center" wrapText="1" readingOrder="1"/>
      <protection locked="0"/>
    </xf>
    <xf numFmtId="0" fontId="23" fillId="4" borderId="17" xfId="0" applyFont="1" applyFill="1" applyBorder="1" applyAlignment="1" applyProtection="1">
      <alignment horizontal="left" vertical="center" wrapText="1" readingOrder="1"/>
      <protection locked="0"/>
    </xf>
    <xf numFmtId="0" fontId="23" fillId="4" borderId="12" xfId="0" applyFont="1" applyFill="1" applyBorder="1" applyAlignment="1" applyProtection="1">
      <alignment horizontal="center" vertical="center" wrapText="1" readingOrder="1"/>
      <protection locked="0"/>
    </xf>
    <xf numFmtId="0" fontId="23" fillId="4" borderId="12" xfId="0" applyFont="1" applyFill="1" applyBorder="1" applyAlignment="1" applyProtection="1">
      <alignment horizontal="left" vertical="center" wrapText="1" readingOrder="1"/>
      <protection locked="0"/>
    </xf>
    <xf numFmtId="0" fontId="5" fillId="0" borderId="12" xfId="0" applyFont="1" applyBorder="1"/>
    <xf numFmtId="0" fontId="23" fillId="4" borderId="12" xfId="0" applyFont="1" applyFill="1" applyBorder="1" applyAlignment="1" applyProtection="1">
      <alignment vertical="center" wrapText="1" readingOrder="1"/>
      <protection locked="0"/>
    </xf>
    <xf numFmtId="0" fontId="1" fillId="0" borderId="17" xfId="0" applyFont="1" applyBorder="1" applyAlignment="1">
      <alignment horizontal="center"/>
    </xf>
    <xf numFmtId="0" fontId="23" fillId="4" borderId="17" xfId="0" applyFont="1" applyFill="1" applyBorder="1" applyAlignment="1" applyProtection="1">
      <alignment horizontal="left" vertical="center" wrapText="1" readingOrder="1"/>
      <protection locked="0"/>
    </xf>
    <xf numFmtId="0" fontId="23" fillId="4" borderId="17" xfId="0" applyFont="1" applyFill="1" applyBorder="1" applyAlignment="1" applyProtection="1">
      <alignment horizontal="center" vertical="center" wrapText="1" readingOrder="1"/>
      <protection locked="0"/>
    </xf>
    <xf numFmtId="39" fontId="10" fillId="4" borderId="15" xfId="0" applyNumberFormat="1" applyFont="1" applyFill="1" applyBorder="1" applyAlignment="1" applyProtection="1">
      <alignment horizontal="center" vertical="center" wrapText="1" readingOrder="1"/>
      <protection locked="0"/>
    </xf>
    <xf numFmtId="49" fontId="1" fillId="4" borderId="15" xfId="0" applyNumberFormat="1" applyFont="1" applyFill="1" applyBorder="1" applyAlignment="1" applyProtection="1">
      <alignment horizontal="center" vertical="center" wrapText="1" readingOrder="1"/>
      <protection locked="0"/>
    </xf>
    <xf numFmtId="0" fontId="1" fillId="4" borderId="15" xfId="0" applyFont="1" applyFill="1" applyBorder="1" applyAlignment="1" applyProtection="1">
      <alignment horizontal="center" vertical="center" wrapText="1" readingOrder="1"/>
      <protection locked="0"/>
    </xf>
    <xf numFmtId="0" fontId="23" fillId="4" borderId="17" xfId="0" applyFont="1" applyFill="1" applyBorder="1" applyAlignment="1" applyProtection="1">
      <alignment horizontal="center" vertical="center" wrapText="1" readingOrder="1"/>
      <protection locked="0"/>
    </xf>
    <xf numFmtId="0" fontId="23" fillId="4" borderId="16" xfId="0" applyFont="1" applyFill="1" applyBorder="1" applyAlignment="1" applyProtection="1">
      <alignment horizontal="left" vertical="center" wrapText="1" readingOrder="1"/>
      <protection locked="0"/>
    </xf>
    <xf numFmtId="0" fontId="23" fillId="4" borderId="16" xfId="0" applyFont="1" applyFill="1" applyBorder="1" applyAlignment="1" applyProtection="1">
      <alignment horizontal="center" vertical="top" wrapText="1" readingOrder="1"/>
      <protection locked="0"/>
    </xf>
    <xf numFmtId="0" fontId="23" fillId="4" borderId="17" xfId="0" applyFont="1" applyFill="1" applyBorder="1" applyAlignment="1" applyProtection="1">
      <alignment horizontal="center" vertical="center" wrapText="1" readingOrder="1"/>
      <protection locked="0"/>
    </xf>
    <xf numFmtId="0" fontId="1" fillId="4" borderId="15" xfId="0" applyFont="1" applyFill="1" applyBorder="1" applyAlignment="1" applyProtection="1">
      <alignment horizontal="left" vertical="center" wrapText="1" readingOrder="1"/>
      <protection locked="0"/>
    </xf>
    <xf numFmtId="0" fontId="1" fillId="4" borderId="17" xfId="0" applyFont="1" applyFill="1" applyBorder="1" applyAlignment="1" applyProtection="1">
      <alignment horizontal="left" vertical="center" wrapText="1" readingOrder="1"/>
      <protection locked="0"/>
    </xf>
    <xf numFmtId="0" fontId="23" fillId="4" borderId="16" xfId="0" applyFont="1" applyFill="1" applyBorder="1" applyAlignment="1" applyProtection="1">
      <alignment horizontal="center" vertical="center" wrapText="1" readingOrder="1"/>
      <protection locked="0"/>
    </xf>
    <xf numFmtId="165" fontId="10" fillId="4" borderId="17" xfId="0" applyNumberFormat="1" applyFont="1" applyFill="1" applyBorder="1" applyAlignment="1" applyProtection="1">
      <alignment horizontal="center" vertical="center" wrapText="1" readingOrder="1"/>
      <protection locked="0"/>
    </xf>
    <xf numFmtId="0" fontId="1" fillId="4" borderId="15" xfId="0" applyFont="1" applyFill="1" applyBorder="1" applyAlignment="1" applyProtection="1">
      <alignment horizontal="left" vertical="center" wrapText="1" readingOrder="1"/>
      <protection locked="0"/>
    </xf>
    <xf numFmtId="0" fontId="1" fillId="4" borderId="17" xfId="0" applyFont="1" applyFill="1" applyBorder="1" applyAlignment="1" applyProtection="1">
      <alignment horizontal="left" vertical="center" wrapText="1" readingOrder="1"/>
      <protection locked="0"/>
    </xf>
    <xf numFmtId="0" fontId="1" fillId="4" borderId="15" xfId="0" applyFont="1" applyFill="1" applyBorder="1" applyAlignment="1" applyProtection="1">
      <alignment horizontal="center" vertical="top" wrapText="1" readingOrder="1"/>
      <protection locked="0"/>
    </xf>
    <xf numFmtId="0" fontId="1" fillId="4" borderId="17" xfId="0" applyFont="1" applyFill="1" applyBorder="1" applyAlignment="1" applyProtection="1">
      <alignment horizontal="center" vertical="top" wrapText="1" readingOrder="1"/>
      <protection locked="0"/>
    </xf>
    <xf numFmtId="0" fontId="1" fillId="4" borderId="15" xfId="0" applyFont="1" applyFill="1" applyBorder="1" applyAlignment="1" applyProtection="1">
      <alignment horizontal="center" vertical="center" wrapText="1" readingOrder="1"/>
      <protection locked="0"/>
    </xf>
    <xf numFmtId="0" fontId="1" fillId="4" borderId="17" xfId="0" applyFont="1" applyFill="1" applyBorder="1" applyAlignment="1" applyProtection="1">
      <alignment horizontal="center" vertical="center" wrapText="1" readingOrder="1"/>
      <protection locked="0"/>
    </xf>
    <xf numFmtId="0" fontId="23" fillId="4" borderId="15" xfId="0" applyFont="1" applyFill="1" applyBorder="1" applyAlignment="1" applyProtection="1">
      <alignment horizontal="left" vertical="center" wrapText="1" readingOrder="1"/>
      <protection locked="0"/>
    </xf>
    <xf numFmtId="0" fontId="23" fillId="4" borderId="16" xfId="0" applyFont="1" applyFill="1" applyBorder="1" applyAlignment="1" applyProtection="1">
      <alignment horizontal="left" vertical="center" wrapText="1" readingOrder="1"/>
      <protection locked="0"/>
    </xf>
    <xf numFmtId="0" fontId="23" fillId="4" borderId="17" xfId="0" applyFont="1" applyFill="1" applyBorder="1" applyAlignment="1" applyProtection="1">
      <alignment horizontal="left" vertical="center" wrapText="1" readingOrder="1"/>
      <protection locked="0"/>
    </xf>
    <xf numFmtId="0" fontId="23" fillId="4" borderId="15" xfId="0" applyFont="1" applyFill="1" applyBorder="1" applyAlignment="1" applyProtection="1">
      <alignment horizontal="center" vertical="center" wrapText="1" readingOrder="1"/>
      <protection locked="0"/>
    </xf>
    <xf numFmtId="0" fontId="23" fillId="4" borderId="16" xfId="0" applyFont="1" applyFill="1" applyBorder="1" applyAlignment="1" applyProtection="1">
      <alignment horizontal="center" vertical="center" wrapText="1" readingOrder="1"/>
      <protection locked="0"/>
    </xf>
    <xf numFmtId="0" fontId="23" fillId="4" borderId="17" xfId="0" applyFont="1" applyFill="1" applyBorder="1" applyAlignment="1" applyProtection="1">
      <alignment horizontal="center" vertical="center" wrapText="1" readingOrder="1"/>
      <protection locked="0"/>
    </xf>
    <xf numFmtId="0" fontId="1" fillId="4" borderId="16" xfId="0" applyFont="1" applyFill="1" applyBorder="1" applyAlignment="1" applyProtection="1">
      <alignment horizontal="center" vertical="center" wrapText="1" readingOrder="1"/>
      <protection locked="0"/>
    </xf>
    <xf numFmtId="0" fontId="1" fillId="4" borderId="16" xfId="0" applyFont="1" applyFill="1" applyBorder="1" applyAlignment="1" applyProtection="1">
      <alignment horizontal="left" vertical="center" wrapText="1" readingOrder="1"/>
      <protection locked="0"/>
    </xf>
    <xf numFmtId="0" fontId="1" fillId="4" borderId="16" xfId="0" applyFont="1" applyFill="1" applyBorder="1" applyAlignment="1" applyProtection="1">
      <alignment horizontal="center" vertical="top" wrapText="1" readingOrder="1"/>
      <protection locked="0"/>
    </xf>
    <xf numFmtId="0" fontId="23" fillId="4" borderId="15" xfId="0" applyFont="1" applyFill="1" applyBorder="1" applyAlignment="1" applyProtection="1">
      <alignment horizontal="center" vertical="top" wrapText="1" readingOrder="1"/>
      <protection locked="0"/>
    </xf>
    <xf numFmtId="0" fontId="23" fillId="4" borderId="16" xfId="0" applyFont="1" applyFill="1" applyBorder="1" applyAlignment="1" applyProtection="1">
      <alignment horizontal="center" vertical="top" wrapText="1" readingOrder="1"/>
      <protection locked="0"/>
    </xf>
    <xf numFmtId="0" fontId="23" fillId="4" borderId="17" xfId="0" applyFont="1" applyFill="1" applyBorder="1" applyAlignment="1" applyProtection="1">
      <alignment horizontal="center" vertical="top" wrapText="1" readingOrder="1"/>
      <protection locked="0"/>
    </xf>
    <xf numFmtId="49" fontId="23" fillId="4" borderId="15" xfId="0" applyNumberFormat="1" applyFont="1" applyFill="1" applyBorder="1" applyAlignment="1" applyProtection="1">
      <alignment horizontal="center" vertical="center" wrapText="1" readingOrder="1"/>
      <protection locked="0"/>
    </xf>
    <xf numFmtId="49" fontId="23" fillId="4" borderId="17" xfId="0" applyNumberFormat="1" applyFont="1" applyFill="1" applyBorder="1" applyAlignment="1" applyProtection="1">
      <alignment horizontal="center" vertical="center" wrapText="1" readingOrder="1"/>
      <protection locked="0"/>
    </xf>
    <xf numFmtId="165" fontId="10" fillId="4" borderId="15" xfId="0" applyNumberFormat="1" applyFont="1" applyFill="1" applyBorder="1" applyAlignment="1" applyProtection="1">
      <alignment horizontal="center" vertical="center" wrapText="1" readingOrder="1"/>
      <protection locked="0"/>
    </xf>
    <xf numFmtId="165" fontId="10" fillId="4" borderId="17" xfId="0" applyNumberFormat="1" applyFont="1" applyFill="1" applyBorder="1" applyAlignment="1" applyProtection="1">
      <alignment horizontal="center" vertical="center" wrapText="1" readingOrder="1"/>
      <protection locked="0"/>
    </xf>
    <xf numFmtId="0" fontId="1" fillId="4" borderId="15" xfId="0" applyFont="1" applyFill="1" applyBorder="1" applyAlignment="1">
      <alignment horizontal="center" vertical="top" wrapText="1"/>
    </xf>
    <xf numFmtId="0" fontId="1" fillId="4" borderId="16" xfId="0" applyFont="1" applyFill="1" applyBorder="1" applyAlignment="1">
      <alignment horizontal="center" vertical="top" wrapText="1"/>
    </xf>
    <xf numFmtId="0" fontId="1" fillId="4" borderId="17" xfId="0" applyFont="1" applyFill="1" applyBorder="1" applyAlignment="1">
      <alignment horizontal="center" vertical="top" wrapText="1"/>
    </xf>
    <xf numFmtId="0" fontId="1" fillId="4" borderId="15" xfId="0" applyFont="1" applyFill="1" applyBorder="1" applyAlignment="1">
      <alignment horizontal="center" vertical="top"/>
    </xf>
    <xf numFmtId="0" fontId="1" fillId="4" borderId="16" xfId="0" applyFont="1" applyFill="1" applyBorder="1" applyAlignment="1">
      <alignment horizontal="center" vertical="top"/>
    </xf>
    <xf numFmtId="0" fontId="1" fillId="4" borderId="17" xfId="0" applyFont="1" applyFill="1" applyBorder="1" applyAlignment="1">
      <alignment horizontal="center" vertical="top"/>
    </xf>
    <xf numFmtId="49" fontId="1" fillId="4" borderId="15" xfId="0" applyNumberFormat="1" applyFont="1" applyFill="1" applyBorder="1" applyAlignment="1" applyProtection="1">
      <alignment horizontal="center" vertical="center" wrapText="1" readingOrder="1"/>
      <protection locked="0"/>
    </xf>
    <xf numFmtId="49" fontId="1" fillId="4" borderId="17" xfId="0" applyNumberFormat="1" applyFont="1" applyFill="1" applyBorder="1" applyAlignment="1" applyProtection="1">
      <alignment horizontal="center" vertical="center" wrapText="1" readingOrder="1"/>
      <protection locked="0"/>
    </xf>
    <xf numFmtId="49" fontId="23" fillId="4" borderId="16" xfId="0" applyNumberFormat="1" applyFont="1" applyFill="1" applyBorder="1" applyAlignment="1" applyProtection="1">
      <alignment horizontal="center" vertical="center" wrapText="1" readingOrder="1"/>
      <protection locked="0"/>
    </xf>
    <xf numFmtId="39" fontId="10" fillId="4" borderId="15" xfId="0" applyNumberFormat="1" applyFont="1" applyFill="1" applyBorder="1" applyAlignment="1" applyProtection="1">
      <alignment horizontal="center" vertical="center" wrapText="1" readingOrder="1"/>
      <protection locked="0"/>
    </xf>
    <xf numFmtId="39" fontId="10" fillId="4" borderId="16" xfId="0" applyNumberFormat="1" applyFont="1" applyFill="1" applyBorder="1" applyAlignment="1" applyProtection="1">
      <alignment horizontal="center" vertical="center" wrapText="1" readingOrder="1"/>
      <protection locked="0"/>
    </xf>
    <xf numFmtId="39" fontId="10" fillId="4" borderId="17" xfId="0" applyNumberFormat="1" applyFont="1" applyFill="1" applyBorder="1" applyAlignment="1" applyProtection="1">
      <alignment horizontal="center" vertical="center" wrapText="1" readingOrder="1"/>
      <protection locked="0"/>
    </xf>
    <xf numFmtId="49" fontId="1" fillId="4" borderId="16" xfId="0" applyNumberFormat="1" applyFont="1" applyFill="1" applyBorder="1" applyAlignment="1" applyProtection="1">
      <alignment horizontal="center" vertical="center" wrapText="1" readingOrder="1"/>
      <protection locked="0"/>
    </xf>
    <xf numFmtId="49" fontId="7" fillId="0" borderId="0" xfId="0" applyNumberFormat="1" applyFont="1" applyFill="1" applyBorder="1" applyAlignment="1">
      <alignment horizontal="left" wrapText="1"/>
    </xf>
    <xf numFmtId="0" fontId="2" fillId="0" borderId="1" xfId="0" applyFont="1" applyBorder="1" applyAlignment="1" applyProtection="1">
      <alignment horizontal="center" vertical="center" wrapText="1" readingOrder="1"/>
      <protection locked="0"/>
    </xf>
    <xf numFmtId="0" fontId="1" fillId="0" borderId="6" xfId="0" applyFont="1" applyBorder="1" applyAlignment="1" applyProtection="1">
      <alignment vertical="center" wrapText="1"/>
      <protection locked="0"/>
    </xf>
    <xf numFmtId="0" fontId="15" fillId="0" borderId="12" xfId="0" applyFont="1" applyBorder="1" applyAlignment="1" applyProtection="1">
      <alignment horizontal="center" vertical="center" wrapText="1" readingOrder="1"/>
      <protection locked="0"/>
    </xf>
    <xf numFmtId="0" fontId="2" fillId="0" borderId="10" xfId="0" applyFont="1" applyBorder="1" applyAlignment="1" applyProtection="1">
      <alignment horizontal="center" vertical="center" wrapText="1" readingOrder="1"/>
      <protection locked="0"/>
    </xf>
    <xf numFmtId="0" fontId="2" fillId="0" borderId="11" xfId="0" applyFont="1" applyBorder="1" applyAlignment="1" applyProtection="1">
      <alignment horizontal="center" vertical="center" wrapText="1" readingOrder="1"/>
      <protection locked="0"/>
    </xf>
    <xf numFmtId="0" fontId="15" fillId="0" borderId="12" xfId="0" applyFont="1" applyFill="1" applyBorder="1" applyAlignment="1" applyProtection="1">
      <alignment horizontal="center" vertical="center" wrapText="1" readingOrder="1"/>
      <protection locked="0"/>
    </xf>
    <xf numFmtId="0" fontId="19" fillId="4" borderId="0" xfId="0" applyFont="1" applyFill="1" applyBorder="1" applyAlignment="1" applyProtection="1">
      <alignment horizontal="left" vertical="top" wrapText="1" readingOrder="1"/>
      <protection locked="0"/>
    </xf>
    <xf numFmtId="0" fontId="17" fillId="0" borderId="0" xfId="0" applyFont="1" applyAlignment="1">
      <alignment horizontal="center"/>
    </xf>
    <xf numFmtId="0" fontId="13" fillId="0" borderId="12" xfId="0" applyFont="1" applyBorder="1" applyAlignment="1" applyProtection="1">
      <alignment horizontal="center" vertical="center" wrapText="1" readingOrder="1"/>
      <protection locked="0"/>
    </xf>
    <xf numFmtId="0" fontId="14" fillId="0" borderId="12" xfId="0" applyFont="1" applyBorder="1" applyAlignment="1" applyProtection="1">
      <alignment vertical="center" wrapText="1"/>
      <protection locked="0"/>
    </xf>
    <xf numFmtId="165" fontId="10" fillId="4" borderId="16" xfId="0" applyNumberFormat="1" applyFont="1" applyFill="1" applyBorder="1" applyAlignment="1" applyProtection="1">
      <alignment horizontal="center" vertical="center" wrapText="1" readingOrder="1"/>
      <protection locked="0"/>
    </xf>
    <xf numFmtId="0" fontId="12" fillId="0" borderId="0" xfId="0" applyFont="1" applyFill="1" applyBorder="1" applyAlignment="1">
      <alignment horizontal="left" vertical="top" wrapText="1"/>
    </xf>
    <xf numFmtId="0" fontId="1" fillId="4" borderId="15" xfId="0" applyFont="1" applyFill="1" applyBorder="1" applyAlignment="1" applyProtection="1">
      <alignment horizontal="left" vertical="top" wrapText="1" readingOrder="1"/>
      <protection locked="0"/>
    </xf>
    <xf numFmtId="0" fontId="1" fillId="4" borderId="16" xfId="0" applyFont="1" applyFill="1" applyBorder="1" applyAlignment="1" applyProtection="1">
      <alignment horizontal="left" vertical="top" wrapText="1" readingOrder="1"/>
      <protection locked="0"/>
    </xf>
    <xf numFmtId="0" fontId="1" fillId="4" borderId="17" xfId="0" applyFont="1" applyFill="1" applyBorder="1" applyAlignment="1" applyProtection="1">
      <alignment horizontal="left" vertical="top" wrapText="1" readingOrder="1"/>
      <protection locked="0"/>
    </xf>
  </cellXfs>
  <cellStyles count="1">
    <cellStyle name="Обычный"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000000"/>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BP562"/>
  <sheetViews>
    <sheetView showGridLines="0" tabSelected="1" zoomScale="98" zoomScaleNormal="98" workbookViewId="0">
      <selection activeCell="A163" sqref="A163:X166"/>
    </sheetView>
  </sheetViews>
  <sheetFormatPr defaultRowHeight="12.75"/>
  <cols>
    <col min="1" max="1" width="39.85546875" style="1" customWidth="1"/>
    <col min="2" max="2" width="10.140625" style="10" customWidth="1"/>
    <col min="3" max="3" width="22.7109375" style="1" customWidth="1"/>
    <col min="4" max="4" width="10.7109375" style="1" customWidth="1"/>
    <col min="5" max="5" width="11.85546875" style="1" customWidth="1"/>
    <col min="6" max="6" width="34.5703125" style="1" customWidth="1"/>
    <col min="7" max="7" width="10.5703125" style="1" customWidth="1"/>
    <col min="8" max="8" width="12.5703125" style="1" customWidth="1"/>
    <col min="9" max="9" width="47.42578125" style="1" customWidth="1"/>
    <col min="10" max="10" width="10.28515625" style="1" customWidth="1"/>
    <col min="11" max="11" width="11.42578125" style="1" customWidth="1"/>
    <col min="12" max="12" width="6.5703125" style="1" customWidth="1"/>
    <col min="13" max="13" width="5.5703125" style="18" customWidth="1"/>
    <col min="14" max="14" width="5.42578125" style="18" customWidth="1"/>
    <col min="15" max="15" width="12" style="1" customWidth="1"/>
    <col min="16" max="16" width="7.5703125" style="1" customWidth="1"/>
    <col min="17" max="17" width="6.5703125" style="1" bestFit="1" customWidth="1"/>
    <col min="18" max="18" width="15.42578125" style="25" hidden="1" customWidth="1"/>
    <col min="19" max="19" width="16" style="1" hidden="1" customWidth="1"/>
    <col min="20" max="20" width="17.5703125" style="24" customWidth="1"/>
    <col min="21" max="21" width="17.7109375" style="1" customWidth="1"/>
    <col min="22" max="22" width="16" style="36" customWidth="1"/>
    <col min="23" max="23" width="17.140625" style="36" customWidth="1"/>
    <col min="24" max="24" width="17.140625" style="1" customWidth="1"/>
    <col min="25" max="27" width="13.42578125" style="1" hidden="1" customWidth="1"/>
    <col min="28" max="28" width="5.28515625" style="1" hidden="1" customWidth="1"/>
    <col min="29" max="67" width="0" style="1" hidden="1" customWidth="1"/>
    <col min="68" max="16384" width="9.140625" style="1"/>
  </cols>
  <sheetData>
    <row r="1" spans="1:27" s="38" customFormat="1" ht="15.75">
      <c r="A1" s="230" t="s">
        <v>50</v>
      </c>
      <c r="B1" s="230"/>
      <c r="C1" s="230"/>
      <c r="D1" s="230"/>
      <c r="E1" s="230"/>
      <c r="F1" s="230"/>
      <c r="G1" s="230"/>
      <c r="H1" s="230"/>
      <c r="I1" s="230"/>
      <c r="J1" s="230"/>
      <c r="K1" s="230"/>
      <c r="L1" s="230"/>
      <c r="M1" s="230"/>
      <c r="N1" s="230"/>
      <c r="O1" s="230"/>
      <c r="P1" s="230"/>
      <c r="Q1" s="230"/>
      <c r="R1" s="230"/>
      <c r="S1" s="230"/>
      <c r="T1" s="230"/>
      <c r="U1" s="230"/>
      <c r="V1" s="230"/>
      <c r="W1" s="230"/>
      <c r="X1" s="230"/>
    </row>
    <row r="2" spans="1:27" s="38" customFormat="1" ht="15.75">
      <c r="A2" s="230" t="s">
        <v>258</v>
      </c>
      <c r="B2" s="230"/>
      <c r="C2" s="230"/>
      <c r="D2" s="230"/>
      <c r="E2" s="230"/>
      <c r="F2" s="230"/>
      <c r="G2" s="230"/>
      <c r="H2" s="230"/>
      <c r="I2" s="230"/>
      <c r="J2" s="230"/>
      <c r="K2" s="230"/>
      <c r="L2" s="230"/>
      <c r="M2" s="230"/>
      <c r="N2" s="230"/>
      <c r="O2" s="230"/>
      <c r="P2" s="230"/>
      <c r="Q2" s="230"/>
      <c r="R2" s="230"/>
      <c r="S2" s="230"/>
      <c r="T2" s="230"/>
      <c r="U2" s="230"/>
      <c r="V2" s="230"/>
      <c r="W2" s="230"/>
      <c r="X2" s="230"/>
    </row>
    <row r="3" spans="1:27" s="35" customFormat="1"/>
    <row r="4" spans="1:27">
      <c r="A4" s="231" t="s">
        <v>0</v>
      </c>
      <c r="B4" s="231" t="s">
        <v>34</v>
      </c>
      <c r="C4" s="231" t="s">
        <v>2</v>
      </c>
      <c r="D4" s="232"/>
      <c r="E4" s="232"/>
      <c r="F4" s="232"/>
      <c r="G4" s="232"/>
      <c r="H4" s="232"/>
      <c r="I4" s="232"/>
      <c r="J4" s="232"/>
      <c r="K4" s="232"/>
      <c r="L4" s="231" t="s">
        <v>38</v>
      </c>
      <c r="M4" s="231"/>
      <c r="N4" s="231"/>
      <c r="O4" s="231"/>
      <c r="P4" s="231"/>
      <c r="Q4" s="231"/>
      <c r="R4" s="225" t="s">
        <v>45</v>
      </c>
      <c r="S4" s="225"/>
      <c r="T4" s="225"/>
      <c r="U4" s="225"/>
      <c r="V4" s="225"/>
      <c r="W4" s="225"/>
      <c r="X4" s="225"/>
      <c r="Y4" s="3"/>
      <c r="Z4" s="3"/>
      <c r="AA4" s="4"/>
    </row>
    <row r="5" spans="1:27" ht="18.75" customHeight="1">
      <c r="A5" s="231"/>
      <c r="B5" s="231"/>
      <c r="C5" s="225" t="s">
        <v>37</v>
      </c>
      <c r="D5" s="232"/>
      <c r="E5" s="232"/>
      <c r="F5" s="225" t="s">
        <v>3</v>
      </c>
      <c r="G5" s="232"/>
      <c r="H5" s="232"/>
      <c r="I5" s="231" t="s">
        <v>4</v>
      </c>
      <c r="J5" s="232"/>
      <c r="K5" s="232"/>
      <c r="L5" s="231"/>
      <c r="M5" s="231"/>
      <c r="N5" s="231"/>
      <c r="O5" s="231"/>
      <c r="P5" s="231"/>
      <c r="Q5" s="231"/>
      <c r="R5" s="225" t="s">
        <v>46</v>
      </c>
      <c r="S5" s="225"/>
      <c r="T5" s="225" t="s">
        <v>59</v>
      </c>
      <c r="U5" s="225"/>
      <c r="V5" s="228" t="s">
        <v>60</v>
      </c>
      <c r="W5" s="225" t="s">
        <v>6</v>
      </c>
      <c r="X5" s="225"/>
      <c r="Y5" s="226" t="s">
        <v>5</v>
      </c>
      <c r="Z5" s="223" t="s">
        <v>6</v>
      </c>
      <c r="AA5" s="224"/>
    </row>
    <row r="6" spans="1:27" ht="66" customHeight="1">
      <c r="A6" s="231"/>
      <c r="B6" s="231"/>
      <c r="C6" s="59" t="s">
        <v>35</v>
      </c>
      <c r="D6" s="59" t="s">
        <v>52</v>
      </c>
      <c r="E6" s="60" t="s">
        <v>36</v>
      </c>
      <c r="F6" s="59" t="s">
        <v>35</v>
      </c>
      <c r="G6" s="59" t="s">
        <v>52</v>
      </c>
      <c r="H6" s="60" t="s">
        <v>36</v>
      </c>
      <c r="I6" s="59" t="s">
        <v>35</v>
      </c>
      <c r="J6" s="59" t="s">
        <v>51</v>
      </c>
      <c r="K6" s="60" t="s">
        <v>36</v>
      </c>
      <c r="L6" s="60" t="s">
        <v>33</v>
      </c>
      <c r="M6" s="61" t="s">
        <v>7</v>
      </c>
      <c r="N6" s="61" t="s">
        <v>8</v>
      </c>
      <c r="O6" s="59" t="s">
        <v>30</v>
      </c>
      <c r="P6" s="59" t="s">
        <v>31</v>
      </c>
      <c r="Q6" s="59" t="s">
        <v>32</v>
      </c>
      <c r="R6" s="60" t="s">
        <v>47</v>
      </c>
      <c r="S6" s="60" t="s">
        <v>48</v>
      </c>
      <c r="T6" s="62" t="s">
        <v>47</v>
      </c>
      <c r="U6" s="160" t="s">
        <v>245</v>
      </c>
      <c r="V6" s="228"/>
      <c r="W6" s="84" t="s">
        <v>49</v>
      </c>
      <c r="X6" s="83" t="s">
        <v>61</v>
      </c>
      <c r="Y6" s="227"/>
      <c r="Z6" s="5" t="s">
        <v>9</v>
      </c>
      <c r="AA6" s="5" t="s">
        <v>10</v>
      </c>
    </row>
    <row r="7" spans="1:27">
      <c r="A7" s="63" t="s">
        <v>1</v>
      </c>
      <c r="B7" s="63" t="s">
        <v>11</v>
      </c>
      <c r="C7" s="63" t="s">
        <v>12</v>
      </c>
      <c r="D7" s="63" t="s">
        <v>13</v>
      </c>
      <c r="E7" s="63" t="s">
        <v>14</v>
      </c>
      <c r="F7" s="63" t="s">
        <v>15</v>
      </c>
      <c r="G7" s="63" t="s">
        <v>16</v>
      </c>
      <c r="H7" s="63" t="s">
        <v>17</v>
      </c>
      <c r="I7" s="63" t="s">
        <v>18</v>
      </c>
      <c r="J7" s="63" t="s">
        <v>19</v>
      </c>
      <c r="K7" s="63" t="s">
        <v>20</v>
      </c>
      <c r="L7" s="63" t="s">
        <v>21</v>
      </c>
      <c r="M7" s="64" t="s">
        <v>22</v>
      </c>
      <c r="N7" s="64" t="s">
        <v>23</v>
      </c>
      <c r="O7" s="63" t="s">
        <v>24</v>
      </c>
      <c r="P7" s="63" t="s">
        <v>25</v>
      </c>
      <c r="Q7" s="63" t="s">
        <v>26</v>
      </c>
      <c r="R7" s="63">
        <v>18</v>
      </c>
      <c r="S7" s="63">
        <v>19</v>
      </c>
      <c r="T7" s="63">
        <v>18</v>
      </c>
      <c r="U7" s="63">
        <v>19</v>
      </c>
      <c r="V7" s="65">
        <v>20</v>
      </c>
      <c r="W7" s="65">
        <v>21</v>
      </c>
      <c r="X7" s="63">
        <v>22</v>
      </c>
      <c r="Y7" s="57" t="s">
        <v>40</v>
      </c>
      <c r="Z7" s="2" t="s">
        <v>41</v>
      </c>
      <c r="AA7" s="2" t="s">
        <v>42</v>
      </c>
    </row>
    <row r="8" spans="1:27" s="11" customFormat="1" ht="60.75" customHeight="1">
      <c r="A8" s="88" t="s">
        <v>28</v>
      </c>
      <c r="B8" s="89">
        <v>5000</v>
      </c>
      <c r="C8" s="88" t="s">
        <v>27</v>
      </c>
      <c r="D8" s="88" t="s">
        <v>27</v>
      </c>
      <c r="E8" s="88" t="s">
        <v>27</v>
      </c>
      <c r="F8" s="88" t="s">
        <v>27</v>
      </c>
      <c r="G8" s="88" t="s">
        <v>27</v>
      </c>
      <c r="H8" s="88" t="s">
        <v>27</v>
      </c>
      <c r="I8" s="129" t="s">
        <v>27</v>
      </c>
      <c r="J8" s="139" t="s">
        <v>27</v>
      </c>
      <c r="K8" s="139" t="s">
        <v>27</v>
      </c>
      <c r="L8" s="139"/>
      <c r="M8" s="140"/>
      <c r="N8" s="140"/>
      <c r="O8" s="139"/>
      <c r="P8" s="139"/>
      <c r="Q8" s="139"/>
      <c r="R8" s="141" t="e">
        <f>R9+R93+R120+R132+R141</f>
        <v>#REF!</v>
      </c>
      <c r="S8" s="141" t="e">
        <f>S9+S93+S120+S132+S141</f>
        <v>#REF!</v>
      </c>
      <c r="T8" s="141">
        <f>T9+T93+T120+T132+T141</f>
        <v>160660845.43000004</v>
      </c>
      <c r="U8" s="141">
        <f>U9+U93+U120+U132+U141</f>
        <v>152204676.43000004</v>
      </c>
      <c r="V8" s="141">
        <f>V9+V93+V120+V132+V141</f>
        <v>116200884.11000001</v>
      </c>
      <c r="W8" s="141">
        <f>W9+W93+W120+W132+W141+W170</f>
        <v>82132466.780000001</v>
      </c>
      <c r="X8" s="141">
        <f>X9+X93+X120+X132+X141+X170</f>
        <v>72162832.870000005</v>
      </c>
      <c r="Y8" s="58"/>
      <c r="Z8" s="17"/>
      <c r="AA8" s="17"/>
    </row>
    <row r="9" spans="1:27" s="12" customFormat="1" ht="81">
      <c r="A9" s="90" t="s">
        <v>29</v>
      </c>
      <c r="B9" s="91">
        <v>5001</v>
      </c>
      <c r="C9" s="90" t="s">
        <v>27</v>
      </c>
      <c r="D9" s="90" t="s">
        <v>27</v>
      </c>
      <c r="E9" s="90" t="s">
        <v>27</v>
      </c>
      <c r="F9" s="90" t="s">
        <v>27</v>
      </c>
      <c r="G9" s="90" t="s">
        <v>27</v>
      </c>
      <c r="H9" s="90" t="s">
        <v>27</v>
      </c>
      <c r="I9" s="130" t="s">
        <v>27</v>
      </c>
      <c r="J9" s="142" t="s">
        <v>27</v>
      </c>
      <c r="K9" s="142" t="s">
        <v>27</v>
      </c>
      <c r="L9" s="142"/>
      <c r="M9" s="143"/>
      <c r="N9" s="143"/>
      <c r="O9" s="142"/>
      <c r="P9" s="142"/>
      <c r="Q9" s="142"/>
      <c r="R9" s="144" t="e">
        <f>SUM(#REF!)</f>
        <v>#REF!</v>
      </c>
      <c r="S9" s="144" t="e">
        <f>SUM(#REF!)</f>
        <v>#REF!</v>
      </c>
      <c r="T9" s="144">
        <f>SUM(T10:T92)</f>
        <v>135248738.59000003</v>
      </c>
      <c r="U9" s="144">
        <f>SUM(U10:U92)</f>
        <v>127438292.44000003</v>
      </c>
      <c r="V9" s="144">
        <f>SUM(V10:V92)</f>
        <v>86647825.690000013</v>
      </c>
      <c r="W9" s="144">
        <f>SUM(W10:W92)</f>
        <v>52560879.780000001</v>
      </c>
      <c r="X9" s="144">
        <f>SUM(X10:X92)</f>
        <v>43269823.869999997</v>
      </c>
      <c r="Y9" s="39" t="e">
        <f>SUM(#REF!)</f>
        <v>#REF!</v>
      </c>
      <c r="Z9" s="16" t="e">
        <f>SUM(#REF!)</f>
        <v>#REF!</v>
      </c>
      <c r="AA9" s="16" t="e">
        <f>SUM(#REF!)</f>
        <v>#REF!</v>
      </c>
    </row>
    <row r="10" spans="1:27" s="12" customFormat="1" ht="38.25">
      <c r="A10" s="193" t="s">
        <v>62</v>
      </c>
      <c r="B10" s="202">
        <v>5003</v>
      </c>
      <c r="C10" s="202" t="s">
        <v>63</v>
      </c>
      <c r="D10" s="202" t="s">
        <v>102</v>
      </c>
      <c r="E10" s="202" t="s">
        <v>71</v>
      </c>
      <c r="F10" s="202"/>
      <c r="G10" s="202"/>
      <c r="H10" s="202"/>
      <c r="I10" s="125" t="s">
        <v>64</v>
      </c>
      <c r="J10" s="145" t="s">
        <v>65</v>
      </c>
      <c r="K10" s="145" t="s">
        <v>66</v>
      </c>
      <c r="L10" s="196">
        <v>930</v>
      </c>
      <c r="M10" s="205" t="s">
        <v>73</v>
      </c>
      <c r="N10" s="205" t="s">
        <v>74</v>
      </c>
      <c r="O10" s="205" t="s">
        <v>72</v>
      </c>
      <c r="P10" s="196">
        <v>100</v>
      </c>
      <c r="Q10" s="196">
        <v>210</v>
      </c>
      <c r="R10" s="146"/>
      <c r="S10" s="146"/>
      <c r="T10" s="207">
        <v>1094534.05</v>
      </c>
      <c r="U10" s="207">
        <v>1094534.05</v>
      </c>
      <c r="V10" s="207">
        <v>1209950</v>
      </c>
      <c r="W10" s="207">
        <v>1209950</v>
      </c>
      <c r="X10" s="207">
        <v>1209950</v>
      </c>
      <c r="Y10" s="85"/>
      <c r="Z10" s="86"/>
      <c r="AA10" s="87"/>
    </row>
    <row r="11" spans="1:27" s="12" customFormat="1" ht="51">
      <c r="A11" s="194"/>
      <c r="B11" s="203"/>
      <c r="C11" s="203"/>
      <c r="D11" s="203"/>
      <c r="E11" s="203"/>
      <c r="F11" s="203"/>
      <c r="G11" s="203"/>
      <c r="H11" s="203"/>
      <c r="I11" s="125" t="s">
        <v>67</v>
      </c>
      <c r="J11" s="145" t="s">
        <v>68</v>
      </c>
      <c r="K11" s="145" t="s">
        <v>69</v>
      </c>
      <c r="L11" s="197"/>
      <c r="M11" s="217"/>
      <c r="N11" s="217"/>
      <c r="O11" s="217"/>
      <c r="P11" s="197"/>
      <c r="Q11" s="198"/>
      <c r="R11" s="146"/>
      <c r="S11" s="146"/>
      <c r="T11" s="208"/>
      <c r="U11" s="208"/>
      <c r="V11" s="208"/>
      <c r="W11" s="208"/>
      <c r="X11" s="208"/>
      <c r="Y11" s="85"/>
      <c r="Z11" s="86"/>
      <c r="AA11" s="87"/>
    </row>
    <row r="12" spans="1:27" s="12" customFormat="1" ht="51">
      <c r="A12" s="195"/>
      <c r="B12" s="204"/>
      <c r="C12" s="204"/>
      <c r="D12" s="204"/>
      <c r="E12" s="204"/>
      <c r="F12" s="204"/>
      <c r="G12" s="204"/>
      <c r="H12" s="204"/>
      <c r="I12" s="125" t="s">
        <v>70</v>
      </c>
      <c r="J12" s="145" t="s">
        <v>68</v>
      </c>
      <c r="K12" s="145" t="s">
        <v>97</v>
      </c>
      <c r="L12" s="198"/>
      <c r="M12" s="206"/>
      <c r="N12" s="206"/>
      <c r="O12" s="206"/>
      <c r="P12" s="198"/>
      <c r="Q12" s="157">
        <v>260</v>
      </c>
      <c r="R12" s="146"/>
      <c r="S12" s="146"/>
      <c r="T12" s="162">
        <v>0</v>
      </c>
      <c r="U12" s="162">
        <v>0</v>
      </c>
      <c r="V12" s="162">
        <v>1000</v>
      </c>
      <c r="W12" s="162">
        <v>1000</v>
      </c>
      <c r="X12" s="162">
        <v>1000</v>
      </c>
      <c r="Y12" s="85"/>
      <c r="Z12" s="86"/>
      <c r="AA12" s="87"/>
    </row>
    <row r="13" spans="1:27" s="12" customFormat="1" ht="38.25" customHeight="1">
      <c r="A13" s="193" t="s">
        <v>75</v>
      </c>
      <c r="B13" s="202">
        <v>5005</v>
      </c>
      <c r="C13" s="202" t="s">
        <v>63</v>
      </c>
      <c r="D13" s="202" t="s">
        <v>103</v>
      </c>
      <c r="E13" s="202" t="s">
        <v>71</v>
      </c>
      <c r="F13" s="202"/>
      <c r="G13" s="202"/>
      <c r="H13" s="202"/>
      <c r="I13" s="125" t="s">
        <v>76</v>
      </c>
      <c r="J13" s="145" t="s">
        <v>68</v>
      </c>
      <c r="K13" s="145" t="s">
        <v>77</v>
      </c>
      <c r="L13" s="147">
        <v>930</v>
      </c>
      <c r="M13" s="148" t="s">
        <v>73</v>
      </c>
      <c r="N13" s="148" t="s">
        <v>22</v>
      </c>
      <c r="O13" s="145">
        <v>7400800200</v>
      </c>
      <c r="P13" s="145">
        <v>200</v>
      </c>
      <c r="Q13" s="145">
        <v>220</v>
      </c>
      <c r="R13" s="146"/>
      <c r="S13" s="146"/>
      <c r="T13" s="163">
        <v>160920.73000000001</v>
      </c>
      <c r="U13" s="163">
        <v>160920.73000000001</v>
      </c>
      <c r="V13" s="163">
        <v>470000</v>
      </c>
      <c r="W13" s="163">
        <v>170000</v>
      </c>
      <c r="X13" s="163">
        <v>170000</v>
      </c>
      <c r="Y13" s="85"/>
      <c r="Z13" s="86"/>
      <c r="AA13" s="87"/>
    </row>
    <row r="14" spans="1:27" s="12" customFormat="1" ht="51">
      <c r="A14" s="194"/>
      <c r="B14" s="203"/>
      <c r="C14" s="203"/>
      <c r="D14" s="203"/>
      <c r="E14" s="203"/>
      <c r="F14" s="203"/>
      <c r="G14" s="203"/>
      <c r="H14" s="203"/>
      <c r="I14" s="125" t="s">
        <v>78</v>
      </c>
      <c r="J14" s="145" t="s">
        <v>68</v>
      </c>
      <c r="K14" s="145" t="s">
        <v>69</v>
      </c>
      <c r="L14" s="145">
        <v>930</v>
      </c>
      <c r="M14" s="148" t="s">
        <v>73</v>
      </c>
      <c r="N14" s="148" t="s">
        <v>22</v>
      </c>
      <c r="O14" s="145">
        <v>7000089204</v>
      </c>
      <c r="P14" s="145">
        <v>800</v>
      </c>
      <c r="Q14" s="145">
        <v>290</v>
      </c>
      <c r="R14" s="146"/>
      <c r="S14" s="146"/>
      <c r="T14" s="163">
        <v>1463101</v>
      </c>
      <c r="U14" s="163">
        <v>1152238</v>
      </c>
      <c r="V14" s="163">
        <v>0</v>
      </c>
      <c r="W14" s="163">
        <v>0</v>
      </c>
      <c r="X14" s="163">
        <v>0</v>
      </c>
      <c r="Y14" s="85"/>
      <c r="Z14" s="86"/>
      <c r="AA14" s="87"/>
    </row>
    <row r="15" spans="1:27" s="12" customFormat="1" ht="51">
      <c r="A15" s="194"/>
      <c r="B15" s="203"/>
      <c r="C15" s="203"/>
      <c r="D15" s="203"/>
      <c r="E15" s="203"/>
      <c r="F15" s="203"/>
      <c r="G15" s="203"/>
      <c r="H15" s="203"/>
      <c r="I15" s="125" t="s">
        <v>79</v>
      </c>
      <c r="J15" s="145" t="s">
        <v>68</v>
      </c>
      <c r="K15" s="145" t="s">
        <v>97</v>
      </c>
      <c r="L15" s="145">
        <v>930</v>
      </c>
      <c r="M15" s="148" t="s">
        <v>73</v>
      </c>
      <c r="N15" s="148" t="s">
        <v>22</v>
      </c>
      <c r="O15" s="145">
        <v>7008920400</v>
      </c>
      <c r="P15" s="145">
        <v>800</v>
      </c>
      <c r="Q15" s="145">
        <v>290</v>
      </c>
      <c r="R15" s="146"/>
      <c r="S15" s="146"/>
      <c r="T15" s="163">
        <v>0</v>
      </c>
      <c r="U15" s="163">
        <v>0</v>
      </c>
      <c r="V15" s="163">
        <v>1262295</v>
      </c>
      <c r="W15" s="163">
        <v>1262295</v>
      </c>
      <c r="X15" s="163">
        <v>1262295</v>
      </c>
      <c r="Y15" s="85"/>
      <c r="Z15" s="86"/>
      <c r="AA15" s="87"/>
    </row>
    <row r="16" spans="1:27" s="12" customFormat="1" ht="18.75" customHeight="1">
      <c r="A16" s="194"/>
      <c r="B16" s="203"/>
      <c r="C16" s="203"/>
      <c r="D16" s="203"/>
      <c r="E16" s="203"/>
      <c r="F16" s="203"/>
      <c r="G16" s="203"/>
      <c r="H16" s="203"/>
      <c r="I16" s="193" t="s">
        <v>67</v>
      </c>
      <c r="J16" s="196" t="s">
        <v>68</v>
      </c>
      <c r="K16" s="196" t="s">
        <v>69</v>
      </c>
      <c r="L16" s="196">
        <v>930</v>
      </c>
      <c r="M16" s="205" t="s">
        <v>73</v>
      </c>
      <c r="N16" s="205" t="s">
        <v>22</v>
      </c>
      <c r="O16" s="196">
        <v>7400002500</v>
      </c>
      <c r="P16" s="145">
        <v>200</v>
      </c>
      <c r="Q16" s="145">
        <v>220</v>
      </c>
      <c r="R16" s="146"/>
      <c r="S16" s="146"/>
      <c r="T16" s="163">
        <v>558506.89</v>
      </c>
      <c r="U16" s="163">
        <v>558506.89</v>
      </c>
      <c r="V16" s="163">
        <v>0</v>
      </c>
      <c r="W16" s="163">
        <v>0</v>
      </c>
      <c r="X16" s="163">
        <v>0</v>
      </c>
      <c r="Y16" s="85"/>
      <c r="Z16" s="86"/>
      <c r="AA16" s="87"/>
    </row>
    <row r="17" spans="1:27" s="12" customFormat="1" ht="18" customHeight="1">
      <c r="A17" s="194"/>
      <c r="B17" s="203"/>
      <c r="C17" s="203"/>
      <c r="D17" s="203"/>
      <c r="E17" s="203"/>
      <c r="F17" s="203"/>
      <c r="G17" s="203"/>
      <c r="H17" s="203"/>
      <c r="I17" s="194"/>
      <c r="J17" s="197"/>
      <c r="K17" s="197"/>
      <c r="L17" s="198"/>
      <c r="M17" s="206"/>
      <c r="N17" s="206"/>
      <c r="O17" s="198"/>
      <c r="P17" s="145">
        <v>300</v>
      </c>
      <c r="Q17" s="145">
        <v>300</v>
      </c>
      <c r="R17" s="146"/>
      <c r="S17" s="146"/>
      <c r="T17" s="163">
        <v>12000</v>
      </c>
      <c r="U17" s="163">
        <v>12000</v>
      </c>
      <c r="V17" s="163">
        <v>0</v>
      </c>
      <c r="W17" s="163">
        <v>0</v>
      </c>
      <c r="X17" s="163">
        <v>0</v>
      </c>
      <c r="Y17" s="85"/>
      <c r="Z17" s="86"/>
      <c r="AA17" s="87"/>
    </row>
    <row r="18" spans="1:27" s="12" customFormat="1" ht="15">
      <c r="A18" s="194"/>
      <c r="B18" s="203"/>
      <c r="C18" s="203"/>
      <c r="D18" s="203"/>
      <c r="E18" s="203"/>
      <c r="F18" s="203"/>
      <c r="G18" s="203"/>
      <c r="H18" s="203"/>
      <c r="I18" s="195"/>
      <c r="J18" s="198"/>
      <c r="K18" s="198"/>
      <c r="L18" s="145">
        <v>930</v>
      </c>
      <c r="M18" s="148" t="s">
        <v>73</v>
      </c>
      <c r="N18" s="148" t="s">
        <v>22</v>
      </c>
      <c r="O18" s="145">
        <v>7400702500</v>
      </c>
      <c r="P18" s="145">
        <v>200</v>
      </c>
      <c r="Q18" s="145">
        <v>220</v>
      </c>
      <c r="R18" s="146"/>
      <c r="S18" s="146"/>
      <c r="T18" s="163">
        <v>0</v>
      </c>
      <c r="U18" s="163">
        <v>0</v>
      </c>
      <c r="V18" s="163">
        <v>530000</v>
      </c>
      <c r="W18" s="163">
        <v>530000</v>
      </c>
      <c r="X18" s="163">
        <v>530000</v>
      </c>
      <c r="Y18" s="85"/>
      <c r="Z18" s="86"/>
      <c r="AA18" s="87"/>
    </row>
    <row r="19" spans="1:27" s="12" customFormat="1" ht="51">
      <c r="A19" s="195"/>
      <c r="B19" s="204"/>
      <c r="C19" s="204"/>
      <c r="D19" s="204"/>
      <c r="E19" s="204"/>
      <c r="F19" s="204"/>
      <c r="G19" s="204"/>
      <c r="H19" s="204"/>
      <c r="I19" s="125" t="s">
        <v>70</v>
      </c>
      <c r="J19" s="145" t="s">
        <v>68</v>
      </c>
      <c r="K19" s="196" t="s">
        <v>97</v>
      </c>
      <c r="L19" s="145">
        <v>930</v>
      </c>
      <c r="M19" s="148" t="s">
        <v>74</v>
      </c>
      <c r="N19" s="148" t="s">
        <v>21</v>
      </c>
      <c r="O19" s="145">
        <v>7403420600</v>
      </c>
      <c r="P19" s="145">
        <v>200</v>
      </c>
      <c r="Q19" s="145">
        <v>220</v>
      </c>
      <c r="R19" s="146"/>
      <c r="S19" s="146"/>
      <c r="T19" s="163">
        <v>213536.77</v>
      </c>
      <c r="U19" s="163">
        <v>213536.77</v>
      </c>
      <c r="V19" s="163">
        <v>844223.13</v>
      </c>
      <c r="W19" s="163">
        <v>300000</v>
      </c>
      <c r="X19" s="163">
        <v>300000</v>
      </c>
      <c r="Y19" s="85"/>
      <c r="Z19" s="86"/>
      <c r="AA19" s="87"/>
    </row>
    <row r="20" spans="1:27" s="12" customFormat="1" ht="15">
      <c r="A20" s="193" t="s">
        <v>80</v>
      </c>
      <c r="B20" s="202">
        <v>5006</v>
      </c>
      <c r="C20" s="202" t="s">
        <v>63</v>
      </c>
      <c r="D20" s="202" t="s">
        <v>104</v>
      </c>
      <c r="E20" s="202" t="s">
        <v>71</v>
      </c>
      <c r="F20" s="202"/>
      <c r="G20" s="202"/>
      <c r="H20" s="202"/>
      <c r="I20" s="193" t="s">
        <v>81</v>
      </c>
      <c r="J20" s="196" t="s">
        <v>82</v>
      </c>
      <c r="K20" s="197"/>
      <c r="L20" s="145">
        <v>930</v>
      </c>
      <c r="M20" s="148" t="s">
        <v>83</v>
      </c>
      <c r="N20" s="148" t="s">
        <v>84</v>
      </c>
      <c r="O20" s="145" t="s">
        <v>85</v>
      </c>
      <c r="P20" s="145">
        <v>400</v>
      </c>
      <c r="Q20" s="145">
        <v>300</v>
      </c>
      <c r="R20" s="146"/>
      <c r="S20" s="146"/>
      <c r="T20" s="163">
        <v>57615.72</v>
      </c>
      <c r="U20" s="163">
        <v>57615.72</v>
      </c>
      <c r="V20" s="163">
        <v>0</v>
      </c>
      <c r="W20" s="163">
        <v>0</v>
      </c>
      <c r="X20" s="163">
        <v>0</v>
      </c>
      <c r="Y20" s="85"/>
      <c r="Z20" s="86"/>
      <c r="AA20" s="87"/>
    </row>
    <row r="21" spans="1:27" s="12" customFormat="1" ht="15">
      <c r="A21" s="194"/>
      <c r="B21" s="203"/>
      <c r="C21" s="203"/>
      <c r="D21" s="203"/>
      <c r="E21" s="203"/>
      <c r="F21" s="203"/>
      <c r="G21" s="203"/>
      <c r="H21" s="203"/>
      <c r="I21" s="194"/>
      <c r="J21" s="197"/>
      <c r="K21" s="197"/>
      <c r="L21" s="145">
        <v>930</v>
      </c>
      <c r="M21" s="148" t="s">
        <v>83</v>
      </c>
      <c r="N21" s="148" t="s">
        <v>84</v>
      </c>
      <c r="O21" s="145">
        <v>8600588880</v>
      </c>
      <c r="P21" s="145">
        <v>200</v>
      </c>
      <c r="Q21" s="145">
        <v>220</v>
      </c>
      <c r="R21" s="146"/>
      <c r="S21" s="146"/>
      <c r="T21" s="163">
        <v>1250000</v>
      </c>
      <c r="U21" s="163">
        <v>1250000</v>
      </c>
      <c r="V21" s="163">
        <v>0</v>
      </c>
      <c r="W21" s="163">
        <v>0</v>
      </c>
      <c r="X21" s="163">
        <v>0</v>
      </c>
      <c r="Y21" s="85"/>
      <c r="Z21" s="86"/>
      <c r="AA21" s="87"/>
    </row>
    <row r="22" spans="1:27" s="12" customFormat="1" ht="15">
      <c r="A22" s="194"/>
      <c r="B22" s="203"/>
      <c r="C22" s="203"/>
      <c r="D22" s="203"/>
      <c r="E22" s="203"/>
      <c r="F22" s="203"/>
      <c r="G22" s="203"/>
      <c r="H22" s="203"/>
      <c r="I22" s="194"/>
      <c r="J22" s="197"/>
      <c r="K22" s="197"/>
      <c r="L22" s="145">
        <v>930</v>
      </c>
      <c r="M22" s="148" t="s">
        <v>83</v>
      </c>
      <c r="N22" s="148" t="s">
        <v>84</v>
      </c>
      <c r="O22" s="145" t="s">
        <v>86</v>
      </c>
      <c r="P22" s="145">
        <v>200</v>
      </c>
      <c r="Q22" s="145">
        <v>220</v>
      </c>
      <c r="R22" s="146"/>
      <c r="S22" s="146"/>
      <c r="T22" s="163">
        <v>2.92</v>
      </c>
      <c r="U22" s="163">
        <v>0</v>
      </c>
      <c r="V22" s="163">
        <v>0</v>
      </c>
      <c r="W22" s="163">
        <v>0</v>
      </c>
      <c r="X22" s="163">
        <v>0</v>
      </c>
      <c r="Y22" s="85"/>
      <c r="Z22" s="86"/>
      <c r="AA22" s="87"/>
    </row>
    <row r="23" spans="1:27" s="12" customFormat="1" ht="15">
      <c r="A23" s="194"/>
      <c r="B23" s="203"/>
      <c r="C23" s="203"/>
      <c r="D23" s="203"/>
      <c r="E23" s="203"/>
      <c r="F23" s="203"/>
      <c r="G23" s="203"/>
      <c r="H23" s="203"/>
      <c r="I23" s="194"/>
      <c r="J23" s="197"/>
      <c r="K23" s="197"/>
      <c r="L23" s="145">
        <v>930</v>
      </c>
      <c r="M23" s="148" t="s">
        <v>83</v>
      </c>
      <c r="N23" s="148" t="s">
        <v>84</v>
      </c>
      <c r="O23" s="145" t="s">
        <v>86</v>
      </c>
      <c r="P23" s="145">
        <v>400</v>
      </c>
      <c r="Q23" s="145">
        <v>300</v>
      </c>
      <c r="R23" s="146"/>
      <c r="S23" s="146"/>
      <c r="T23" s="163">
        <v>43934387.079999998</v>
      </c>
      <c r="U23" s="163">
        <v>43934387.079999998</v>
      </c>
      <c r="V23" s="163">
        <v>0</v>
      </c>
      <c r="W23" s="163">
        <v>0</v>
      </c>
      <c r="X23" s="163">
        <v>0</v>
      </c>
      <c r="Y23" s="85"/>
      <c r="Z23" s="86"/>
      <c r="AA23" s="87"/>
    </row>
    <row r="24" spans="1:27" s="12" customFormat="1" ht="15">
      <c r="A24" s="194"/>
      <c r="B24" s="203"/>
      <c r="C24" s="203"/>
      <c r="D24" s="203"/>
      <c r="E24" s="203"/>
      <c r="F24" s="203"/>
      <c r="G24" s="203"/>
      <c r="H24" s="203"/>
      <c r="I24" s="195"/>
      <c r="J24" s="198"/>
      <c r="K24" s="198"/>
      <c r="L24" s="145">
        <v>930</v>
      </c>
      <c r="M24" s="148" t="s">
        <v>83</v>
      </c>
      <c r="N24" s="148" t="s">
        <v>84</v>
      </c>
      <c r="O24" s="145" t="s">
        <v>87</v>
      </c>
      <c r="P24" s="145">
        <v>200</v>
      </c>
      <c r="Q24" s="145">
        <v>220</v>
      </c>
      <c r="R24" s="146"/>
      <c r="S24" s="146"/>
      <c r="T24" s="163">
        <v>154809.99</v>
      </c>
      <c r="U24" s="163">
        <v>154809.99</v>
      </c>
      <c r="V24" s="163">
        <v>0</v>
      </c>
      <c r="W24" s="163">
        <v>0</v>
      </c>
      <c r="X24" s="163">
        <v>0</v>
      </c>
      <c r="Y24" s="85"/>
      <c r="Z24" s="86"/>
      <c r="AA24" s="87"/>
    </row>
    <row r="25" spans="1:27" s="12" customFormat="1" ht="15">
      <c r="A25" s="194"/>
      <c r="B25" s="203"/>
      <c r="C25" s="203"/>
      <c r="D25" s="203"/>
      <c r="E25" s="203"/>
      <c r="F25" s="203"/>
      <c r="G25" s="203"/>
      <c r="H25" s="203"/>
      <c r="I25" s="193" t="s">
        <v>88</v>
      </c>
      <c r="J25" s="196" t="s">
        <v>82</v>
      </c>
      <c r="K25" s="196" t="s">
        <v>89</v>
      </c>
      <c r="L25" s="145">
        <v>930</v>
      </c>
      <c r="M25" s="148" t="s">
        <v>83</v>
      </c>
      <c r="N25" s="148" t="s">
        <v>84</v>
      </c>
      <c r="O25" s="145" t="s">
        <v>87</v>
      </c>
      <c r="P25" s="145">
        <v>400</v>
      </c>
      <c r="Q25" s="145">
        <v>300</v>
      </c>
      <c r="R25" s="146"/>
      <c r="S25" s="146"/>
      <c r="T25" s="163">
        <v>2213445.1</v>
      </c>
      <c r="U25" s="163">
        <v>2213445.1</v>
      </c>
      <c r="V25" s="163">
        <v>0</v>
      </c>
      <c r="W25" s="163">
        <v>0</v>
      </c>
      <c r="X25" s="163">
        <v>0</v>
      </c>
      <c r="Y25" s="85"/>
      <c r="Z25" s="86"/>
      <c r="AA25" s="87"/>
    </row>
    <row r="26" spans="1:27" s="12" customFormat="1" ht="15">
      <c r="A26" s="194"/>
      <c r="B26" s="203"/>
      <c r="C26" s="203"/>
      <c r="D26" s="203"/>
      <c r="E26" s="203"/>
      <c r="F26" s="203"/>
      <c r="G26" s="203"/>
      <c r="H26" s="203"/>
      <c r="I26" s="194"/>
      <c r="J26" s="197"/>
      <c r="K26" s="197"/>
      <c r="L26" s="145">
        <v>930</v>
      </c>
      <c r="M26" s="148" t="s">
        <v>83</v>
      </c>
      <c r="N26" s="148" t="s">
        <v>84</v>
      </c>
      <c r="O26" s="145" t="s">
        <v>90</v>
      </c>
      <c r="P26" s="145">
        <v>400</v>
      </c>
      <c r="Q26" s="145">
        <v>300</v>
      </c>
      <c r="R26" s="146"/>
      <c r="S26" s="146"/>
      <c r="T26" s="163">
        <v>9965470</v>
      </c>
      <c r="U26" s="163">
        <v>9965468.8699999992</v>
      </c>
      <c r="V26" s="163">
        <v>0</v>
      </c>
      <c r="W26" s="163">
        <v>0</v>
      </c>
      <c r="X26" s="163">
        <v>0</v>
      </c>
      <c r="Y26" s="85"/>
      <c r="Z26" s="86"/>
      <c r="AA26" s="87"/>
    </row>
    <row r="27" spans="1:27" s="12" customFormat="1" ht="15">
      <c r="A27" s="194"/>
      <c r="B27" s="203"/>
      <c r="C27" s="203"/>
      <c r="D27" s="203"/>
      <c r="E27" s="203"/>
      <c r="F27" s="203"/>
      <c r="G27" s="203"/>
      <c r="H27" s="203"/>
      <c r="I27" s="194"/>
      <c r="J27" s="197"/>
      <c r="K27" s="197"/>
      <c r="L27" s="145">
        <v>930</v>
      </c>
      <c r="M27" s="148" t="s">
        <v>83</v>
      </c>
      <c r="N27" s="148" t="s">
        <v>84</v>
      </c>
      <c r="O27" s="145" t="s">
        <v>248</v>
      </c>
      <c r="P27" s="145">
        <v>400</v>
      </c>
      <c r="Q27" s="145">
        <v>300</v>
      </c>
      <c r="R27" s="146"/>
      <c r="S27" s="146"/>
      <c r="T27" s="163">
        <v>0</v>
      </c>
      <c r="U27" s="163">
        <v>0</v>
      </c>
      <c r="V27" s="163">
        <v>1577418</v>
      </c>
      <c r="W27" s="163">
        <v>8139500</v>
      </c>
      <c r="X27" s="163">
        <v>0</v>
      </c>
      <c r="Y27" s="85"/>
      <c r="Z27" s="86"/>
      <c r="AA27" s="87"/>
    </row>
    <row r="28" spans="1:27" s="12" customFormat="1" ht="15">
      <c r="A28" s="194"/>
      <c r="B28" s="203"/>
      <c r="C28" s="203"/>
      <c r="D28" s="203"/>
      <c r="E28" s="203"/>
      <c r="F28" s="203"/>
      <c r="G28" s="203"/>
      <c r="H28" s="203"/>
      <c r="I28" s="194"/>
      <c r="J28" s="197"/>
      <c r="K28" s="197"/>
      <c r="L28" s="169">
        <v>930</v>
      </c>
      <c r="M28" s="148" t="s">
        <v>83</v>
      </c>
      <c r="N28" s="148" t="s">
        <v>84</v>
      </c>
      <c r="O28" s="169" t="s">
        <v>253</v>
      </c>
      <c r="P28" s="169">
        <v>200</v>
      </c>
      <c r="Q28" s="169">
        <v>220</v>
      </c>
      <c r="R28" s="146"/>
      <c r="S28" s="146"/>
      <c r="T28" s="163">
        <v>0</v>
      </c>
      <c r="U28" s="163">
        <v>0</v>
      </c>
      <c r="V28" s="163">
        <v>45000</v>
      </c>
      <c r="W28" s="163">
        <v>0</v>
      </c>
      <c r="X28" s="163">
        <v>0</v>
      </c>
      <c r="Y28" s="85"/>
      <c r="Z28" s="86"/>
      <c r="AA28" s="87"/>
    </row>
    <row r="29" spans="1:27" s="12" customFormat="1" ht="15">
      <c r="A29" s="194"/>
      <c r="B29" s="203"/>
      <c r="C29" s="203"/>
      <c r="D29" s="203"/>
      <c r="E29" s="203"/>
      <c r="F29" s="203"/>
      <c r="G29" s="203"/>
      <c r="H29" s="203"/>
      <c r="I29" s="194"/>
      <c r="J29" s="197"/>
      <c r="K29" s="197"/>
      <c r="L29" s="169">
        <v>930</v>
      </c>
      <c r="M29" s="148" t="s">
        <v>83</v>
      </c>
      <c r="N29" s="148" t="s">
        <v>84</v>
      </c>
      <c r="O29" s="169" t="s">
        <v>253</v>
      </c>
      <c r="P29" s="169">
        <v>400</v>
      </c>
      <c r="Q29" s="169">
        <v>300</v>
      </c>
      <c r="R29" s="146"/>
      <c r="S29" s="146"/>
      <c r="T29" s="163">
        <v>0</v>
      </c>
      <c r="U29" s="163">
        <v>0</v>
      </c>
      <c r="V29" s="163">
        <v>80000</v>
      </c>
      <c r="W29" s="163">
        <v>0</v>
      </c>
      <c r="X29" s="163">
        <v>0</v>
      </c>
      <c r="Y29" s="85"/>
      <c r="Z29" s="86"/>
      <c r="AA29" s="87"/>
    </row>
    <row r="30" spans="1:27" s="12" customFormat="1" ht="15">
      <c r="A30" s="194"/>
      <c r="B30" s="203"/>
      <c r="C30" s="203"/>
      <c r="D30" s="203"/>
      <c r="E30" s="203"/>
      <c r="F30" s="203"/>
      <c r="G30" s="203"/>
      <c r="H30" s="203"/>
      <c r="I30" s="194"/>
      <c r="J30" s="197"/>
      <c r="K30" s="197"/>
      <c r="L30" s="145">
        <v>930</v>
      </c>
      <c r="M30" s="148" t="s">
        <v>83</v>
      </c>
      <c r="N30" s="148" t="s">
        <v>83</v>
      </c>
      <c r="O30" s="145">
        <v>8320000202</v>
      </c>
      <c r="P30" s="145">
        <v>200</v>
      </c>
      <c r="Q30" s="145">
        <v>220</v>
      </c>
      <c r="R30" s="146"/>
      <c r="S30" s="146"/>
      <c r="T30" s="163">
        <v>99280</v>
      </c>
      <c r="U30" s="163">
        <v>99280</v>
      </c>
      <c r="V30" s="163">
        <v>0</v>
      </c>
      <c r="W30" s="163">
        <v>0</v>
      </c>
      <c r="X30" s="163">
        <v>0</v>
      </c>
      <c r="Y30" s="85"/>
      <c r="Z30" s="86"/>
      <c r="AA30" s="87"/>
    </row>
    <row r="31" spans="1:27" s="12" customFormat="1" ht="15">
      <c r="A31" s="194"/>
      <c r="B31" s="203"/>
      <c r="C31" s="203"/>
      <c r="D31" s="203"/>
      <c r="E31" s="203"/>
      <c r="F31" s="203"/>
      <c r="G31" s="203"/>
      <c r="H31" s="203"/>
      <c r="I31" s="194"/>
      <c r="J31" s="197"/>
      <c r="K31" s="197"/>
      <c r="L31" s="145">
        <v>930</v>
      </c>
      <c r="M31" s="148" t="s">
        <v>83</v>
      </c>
      <c r="N31" s="148" t="s">
        <v>83</v>
      </c>
      <c r="O31" s="145">
        <v>8320702800</v>
      </c>
      <c r="P31" s="145">
        <v>200</v>
      </c>
      <c r="Q31" s="145">
        <v>220</v>
      </c>
      <c r="R31" s="146"/>
      <c r="S31" s="146"/>
      <c r="T31" s="163">
        <v>0</v>
      </c>
      <c r="U31" s="163">
        <v>0</v>
      </c>
      <c r="V31" s="163">
        <v>353695.2</v>
      </c>
      <c r="W31" s="163">
        <v>0</v>
      </c>
      <c r="X31" s="163">
        <v>0</v>
      </c>
      <c r="Y31" s="85"/>
      <c r="Z31" s="86"/>
      <c r="AA31" s="87"/>
    </row>
    <row r="32" spans="1:27" s="12" customFormat="1" ht="15">
      <c r="A32" s="194"/>
      <c r="B32" s="203"/>
      <c r="C32" s="203"/>
      <c r="D32" s="203"/>
      <c r="E32" s="203"/>
      <c r="F32" s="203"/>
      <c r="G32" s="203"/>
      <c r="H32" s="203"/>
      <c r="I32" s="194"/>
      <c r="J32" s="197"/>
      <c r="K32" s="197"/>
      <c r="L32" s="196">
        <v>930</v>
      </c>
      <c r="M32" s="205" t="s">
        <v>83</v>
      </c>
      <c r="N32" s="205" t="s">
        <v>84</v>
      </c>
      <c r="O32" s="169">
        <v>8320310500</v>
      </c>
      <c r="P32" s="169">
        <v>200</v>
      </c>
      <c r="Q32" s="169">
        <v>220</v>
      </c>
      <c r="R32" s="146"/>
      <c r="S32" s="146"/>
      <c r="T32" s="163">
        <v>0</v>
      </c>
      <c r="U32" s="163">
        <v>0</v>
      </c>
      <c r="V32" s="163">
        <v>144708.70000000001</v>
      </c>
      <c r="W32" s="163">
        <v>0</v>
      </c>
      <c r="X32" s="163">
        <v>0</v>
      </c>
      <c r="Y32" s="85"/>
      <c r="Z32" s="86"/>
      <c r="AA32" s="87"/>
    </row>
    <row r="33" spans="1:68" s="12" customFormat="1" ht="15">
      <c r="A33" s="194"/>
      <c r="B33" s="203"/>
      <c r="C33" s="203"/>
      <c r="D33" s="203"/>
      <c r="E33" s="203"/>
      <c r="F33" s="203"/>
      <c r="G33" s="203"/>
      <c r="H33" s="203"/>
      <c r="I33" s="194"/>
      <c r="J33" s="197"/>
      <c r="K33" s="197"/>
      <c r="L33" s="197"/>
      <c r="M33" s="217"/>
      <c r="N33" s="217"/>
      <c r="O33" s="173">
        <v>9903510500</v>
      </c>
      <c r="P33" s="173">
        <v>200</v>
      </c>
      <c r="Q33" s="179">
        <v>300</v>
      </c>
      <c r="R33" s="146"/>
      <c r="S33" s="146"/>
      <c r="T33" s="163">
        <v>0</v>
      </c>
      <c r="U33" s="163">
        <v>0</v>
      </c>
      <c r="V33" s="163">
        <v>112233</v>
      </c>
      <c r="W33" s="163">
        <v>0</v>
      </c>
      <c r="X33" s="163">
        <v>0</v>
      </c>
      <c r="Y33" s="85"/>
      <c r="Z33" s="86"/>
      <c r="AA33" s="87"/>
    </row>
    <row r="34" spans="1:68" s="12" customFormat="1" ht="15">
      <c r="A34" s="194"/>
      <c r="B34" s="203"/>
      <c r="C34" s="203"/>
      <c r="D34" s="203"/>
      <c r="E34" s="203"/>
      <c r="F34" s="203"/>
      <c r="G34" s="203"/>
      <c r="H34" s="203"/>
      <c r="I34" s="194"/>
      <c r="J34" s="197"/>
      <c r="K34" s="197"/>
      <c r="L34" s="198"/>
      <c r="M34" s="206"/>
      <c r="N34" s="206"/>
      <c r="O34" s="173">
        <v>9903510500</v>
      </c>
      <c r="P34" s="173">
        <v>800</v>
      </c>
      <c r="Q34" s="167">
        <v>240</v>
      </c>
      <c r="R34" s="146"/>
      <c r="S34" s="146"/>
      <c r="T34" s="163">
        <v>0</v>
      </c>
      <c r="U34" s="163">
        <v>0</v>
      </c>
      <c r="V34" s="163">
        <v>1131500</v>
      </c>
      <c r="W34" s="163">
        <v>0</v>
      </c>
      <c r="X34" s="163">
        <v>0</v>
      </c>
      <c r="Y34" s="85"/>
      <c r="Z34" s="86"/>
      <c r="AA34" s="87"/>
    </row>
    <row r="35" spans="1:68" s="12" customFormat="1" ht="15">
      <c r="A35" s="194"/>
      <c r="B35" s="203"/>
      <c r="C35" s="203"/>
      <c r="D35" s="203"/>
      <c r="E35" s="203"/>
      <c r="F35" s="203"/>
      <c r="G35" s="203"/>
      <c r="H35" s="203"/>
      <c r="I35" s="194"/>
      <c r="J35" s="197"/>
      <c r="K35" s="197"/>
      <c r="L35" s="145">
        <v>930</v>
      </c>
      <c r="M35" s="148" t="s">
        <v>83</v>
      </c>
      <c r="N35" s="148" t="s">
        <v>84</v>
      </c>
      <c r="O35" s="145">
        <v>9903510500</v>
      </c>
      <c r="P35" s="145">
        <v>200</v>
      </c>
      <c r="Q35" s="145">
        <v>220</v>
      </c>
      <c r="R35" s="146"/>
      <c r="S35" s="146"/>
      <c r="T35" s="163">
        <v>176000</v>
      </c>
      <c r="U35" s="163">
        <v>92400</v>
      </c>
      <c r="V35" s="163">
        <v>0</v>
      </c>
      <c r="W35" s="163">
        <v>0</v>
      </c>
      <c r="X35" s="163">
        <v>0</v>
      </c>
      <c r="Y35" s="85"/>
      <c r="Z35" s="86"/>
      <c r="AA35" s="87"/>
    </row>
    <row r="36" spans="1:68" s="12" customFormat="1" ht="15">
      <c r="A36" s="195"/>
      <c r="B36" s="204"/>
      <c r="C36" s="204"/>
      <c r="D36" s="204"/>
      <c r="E36" s="204"/>
      <c r="F36" s="204"/>
      <c r="G36" s="204"/>
      <c r="H36" s="204"/>
      <c r="I36" s="195"/>
      <c r="J36" s="198"/>
      <c r="K36" s="198"/>
      <c r="L36" s="145">
        <v>930</v>
      </c>
      <c r="M36" s="148" t="s">
        <v>83</v>
      </c>
      <c r="N36" s="148" t="s">
        <v>84</v>
      </c>
      <c r="O36" s="145">
        <v>9903510500</v>
      </c>
      <c r="P36" s="145">
        <v>800</v>
      </c>
      <c r="Q36" s="145">
        <v>240</v>
      </c>
      <c r="R36" s="146"/>
      <c r="S36" s="146"/>
      <c r="T36" s="163">
        <v>230000</v>
      </c>
      <c r="U36" s="163">
        <v>230000</v>
      </c>
      <c r="V36" s="163">
        <v>0</v>
      </c>
      <c r="W36" s="163">
        <v>0</v>
      </c>
      <c r="X36" s="163">
        <v>0</v>
      </c>
      <c r="Y36" s="85"/>
      <c r="Z36" s="86"/>
      <c r="AA36" s="87"/>
    </row>
    <row r="37" spans="1:68" s="12" customFormat="1" ht="43.5" customHeight="1">
      <c r="A37" s="193" t="s">
        <v>91</v>
      </c>
      <c r="B37" s="202">
        <v>5008</v>
      </c>
      <c r="C37" s="202" t="s">
        <v>63</v>
      </c>
      <c r="D37" s="202" t="s">
        <v>105</v>
      </c>
      <c r="E37" s="202" t="s">
        <v>71</v>
      </c>
      <c r="F37" s="202"/>
      <c r="G37" s="202"/>
      <c r="H37" s="202"/>
      <c r="I37" s="170" t="s">
        <v>92</v>
      </c>
      <c r="J37" s="169" t="s">
        <v>93</v>
      </c>
      <c r="K37" s="169" t="s">
        <v>94</v>
      </c>
      <c r="L37" s="169">
        <v>930</v>
      </c>
      <c r="M37" s="148" t="s">
        <v>74</v>
      </c>
      <c r="N37" s="148" t="s">
        <v>98</v>
      </c>
      <c r="O37" s="169">
        <v>8503150601</v>
      </c>
      <c r="P37" s="169">
        <v>200</v>
      </c>
      <c r="Q37" s="169">
        <v>220</v>
      </c>
      <c r="R37" s="146"/>
      <c r="S37" s="146"/>
      <c r="T37" s="163">
        <v>16323612.699999999</v>
      </c>
      <c r="U37" s="163">
        <v>16286436.800000001</v>
      </c>
      <c r="V37" s="163">
        <v>16754860.640000001</v>
      </c>
      <c r="W37" s="163">
        <v>14755874</v>
      </c>
      <c r="X37" s="163">
        <v>13648552</v>
      </c>
      <c r="Y37" s="104"/>
      <c r="Z37" s="105"/>
      <c r="AA37" s="106"/>
      <c r="AB37" s="107"/>
      <c r="AC37" s="107"/>
      <c r="AD37" s="107"/>
      <c r="AE37" s="107"/>
      <c r="AF37" s="107"/>
      <c r="AG37" s="107"/>
      <c r="AH37" s="107"/>
      <c r="AI37" s="107"/>
      <c r="AJ37" s="107"/>
      <c r="AK37" s="107"/>
      <c r="AL37" s="107"/>
      <c r="AM37" s="107"/>
      <c r="AN37" s="107"/>
      <c r="AO37" s="107"/>
      <c r="AP37" s="107"/>
      <c r="AQ37" s="107"/>
      <c r="AR37" s="107"/>
      <c r="AS37" s="107"/>
      <c r="AT37" s="107"/>
      <c r="AU37" s="107"/>
      <c r="AV37" s="107"/>
      <c r="AW37" s="107"/>
      <c r="AX37" s="107"/>
      <c r="AY37" s="107"/>
      <c r="AZ37" s="107"/>
      <c r="BA37" s="107"/>
      <c r="BB37" s="107"/>
      <c r="BC37" s="107"/>
      <c r="BD37" s="107"/>
      <c r="BE37" s="107"/>
      <c r="BF37" s="107"/>
      <c r="BG37" s="107"/>
      <c r="BH37" s="107"/>
      <c r="BI37" s="107"/>
      <c r="BJ37" s="107"/>
      <c r="BK37" s="107"/>
      <c r="BL37" s="107"/>
      <c r="BM37" s="107"/>
      <c r="BN37" s="107"/>
      <c r="BO37" s="107"/>
      <c r="BP37" s="107"/>
    </row>
    <row r="38" spans="1:68" s="12" customFormat="1" ht="26.25" customHeight="1">
      <c r="A38" s="194"/>
      <c r="B38" s="203"/>
      <c r="C38" s="203"/>
      <c r="D38" s="203"/>
      <c r="E38" s="203"/>
      <c r="F38" s="203"/>
      <c r="G38" s="203"/>
      <c r="H38" s="203"/>
      <c r="I38" s="193" t="s">
        <v>95</v>
      </c>
      <c r="J38" s="196" t="s">
        <v>93</v>
      </c>
      <c r="K38" s="196" t="s">
        <v>69</v>
      </c>
      <c r="L38" s="196">
        <v>930</v>
      </c>
      <c r="M38" s="205" t="s">
        <v>74</v>
      </c>
      <c r="N38" s="205" t="s">
        <v>98</v>
      </c>
      <c r="O38" s="169">
        <v>8503150602</v>
      </c>
      <c r="P38" s="169">
        <v>200</v>
      </c>
      <c r="Q38" s="169">
        <v>220</v>
      </c>
      <c r="R38" s="146"/>
      <c r="S38" s="146"/>
      <c r="T38" s="163">
        <v>1458182.13</v>
      </c>
      <c r="U38" s="163">
        <v>1407547.36</v>
      </c>
      <c r="V38" s="163">
        <v>4077000.67</v>
      </c>
      <c r="W38" s="163">
        <v>2256000</v>
      </c>
      <c r="X38" s="163">
        <v>2016000</v>
      </c>
      <c r="Y38" s="104"/>
      <c r="Z38" s="105"/>
      <c r="AA38" s="106"/>
      <c r="AB38" s="107"/>
      <c r="AC38" s="107"/>
      <c r="AD38" s="107"/>
      <c r="AE38" s="107"/>
      <c r="AF38" s="107"/>
      <c r="AG38" s="107"/>
      <c r="AH38" s="107"/>
      <c r="AI38" s="107"/>
      <c r="AJ38" s="107"/>
      <c r="AK38" s="107"/>
      <c r="AL38" s="107"/>
      <c r="AM38" s="107"/>
      <c r="AN38" s="107"/>
      <c r="AO38" s="107"/>
      <c r="AP38" s="107"/>
      <c r="AQ38" s="107"/>
      <c r="AR38" s="107"/>
      <c r="AS38" s="107"/>
      <c r="AT38" s="107"/>
      <c r="AU38" s="107"/>
      <c r="AV38" s="107"/>
      <c r="AW38" s="107"/>
      <c r="AX38" s="107"/>
      <c r="AY38" s="107"/>
      <c r="AZ38" s="107"/>
      <c r="BA38" s="107"/>
      <c r="BB38" s="107"/>
      <c r="BC38" s="107"/>
      <c r="BD38" s="107"/>
      <c r="BE38" s="107"/>
      <c r="BF38" s="107"/>
      <c r="BG38" s="107"/>
      <c r="BH38" s="107"/>
      <c r="BI38" s="107"/>
      <c r="BJ38" s="107"/>
      <c r="BK38" s="107"/>
      <c r="BL38" s="107"/>
      <c r="BM38" s="107"/>
      <c r="BN38" s="107"/>
      <c r="BO38" s="107"/>
      <c r="BP38" s="107"/>
    </row>
    <row r="39" spans="1:68" s="12" customFormat="1" ht="26.25" customHeight="1">
      <c r="A39" s="194"/>
      <c r="B39" s="203"/>
      <c r="C39" s="203"/>
      <c r="D39" s="203"/>
      <c r="E39" s="203"/>
      <c r="F39" s="203"/>
      <c r="G39" s="203"/>
      <c r="H39" s="203"/>
      <c r="I39" s="194"/>
      <c r="J39" s="197"/>
      <c r="K39" s="197"/>
      <c r="L39" s="197"/>
      <c r="M39" s="217"/>
      <c r="N39" s="217"/>
      <c r="O39" s="169">
        <v>8503150603</v>
      </c>
      <c r="P39" s="169">
        <v>200</v>
      </c>
      <c r="Q39" s="169">
        <v>220</v>
      </c>
      <c r="R39" s="146"/>
      <c r="S39" s="146"/>
      <c r="T39" s="163">
        <v>146472.22</v>
      </c>
      <c r="U39" s="163">
        <v>146472.22</v>
      </c>
      <c r="V39" s="163">
        <v>0</v>
      </c>
      <c r="W39" s="163">
        <v>948555</v>
      </c>
      <c r="X39" s="163">
        <v>989846</v>
      </c>
      <c r="Y39" s="104"/>
      <c r="Z39" s="105"/>
      <c r="AA39" s="106"/>
      <c r="AB39" s="107"/>
      <c r="AC39" s="107"/>
      <c r="AD39" s="107"/>
      <c r="AE39" s="107"/>
      <c r="AF39" s="107"/>
      <c r="AG39" s="107"/>
      <c r="AH39" s="107"/>
      <c r="AI39" s="107"/>
      <c r="AJ39" s="107"/>
      <c r="AK39" s="107"/>
      <c r="AL39" s="107"/>
      <c r="AM39" s="107"/>
      <c r="AN39" s="107"/>
      <c r="AO39" s="107"/>
      <c r="AP39" s="107"/>
      <c r="AQ39" s="107"/>
      <c r="AR39" s="107"/>
      <c r="AS39" s="107"/>
      <c r="AT39" s="107"/>
      <c r="AU39" s="107"/>
      <c r="AV39" s="107"/>
      <c r="AW39" s="107"/>
      <c r="AX39" s="107"/>
      <c r="AY39" s="107"/>
      <c r="AZ39" s="107"/>
      <c r="BA39" s="107"/>
      <c r="BB39" s="107"/>
      <c r="BC39" s="107"/>
      <c r="BD39" s="107"/>
      <c r="BE39" s="107"/>
      <c r="BF39" s="107"/>
      <c r="BG39" s="107"/>
      <c r="BH39" s="107"/>
      <c r="BI39" s="107"/>
      <c r="BJ39" s="107"/>
      <c r="BK39" s="107"/>
      <c r="BL39" s="107"/>
      <c r="BM39" s="107"/>
      <c r="BN39" s="107"/>
      <c r="BO39" s="107"/>
      <c r="BP39" s="107"/>
    </row>
    <row r="40" spans="1:68" s="12" customFormat="1" ht="26.25" customHeight="1">
      <c r="A40" s="194"/>
      <c r="B40" s="203"/>
      <c r="C40" s="203"/>
      <c r="D40" s="203"/>
      <c r="E40" s="203"/>
      <c r="F40" s="203"/>
      <c r="G40" s="203"/>
      <c r="H40" s="203"/>
      <c r="I40" s="194"/>
      <c r="J40" s="197"/>
      <c r="K40" s="197"/>
      <c r="L40" s="197"/>
      <c r="M40" s="217"/>
      <c r="N40" s="217"/>
      <c r="O40" s="117" t="s">
        <v>254</v>
      </c>
      <c r="P40" s="117">
        <v>200</v>
      </c>
      <c r="Q40" s="117">
        <v>220</v>
      </c>
      <c r="R40" s="163"/>
      <c r="S40" s="163"/>
      <c r="T40" s="163">
        <v>0</v>
      </c>
      <c r="U40" s="163">
        <v>0</v>
      </c>
      <c r="V40" s="163">
        <v>11441250</v>
      </c>
      <c r="W40" s="163">
        <v>0</v>
      </c>
      <c r="X40" s="163">
        <v>0</v>
      </c>
      <c r="Y40" s="104"/>
      <c r="Z40" s="105"/>
      <c r="AA40" s="106"/>
      <c r="AB40" s="107"/>
      <c r="AC40" s="107"/>
      <c r="AD40" s="107"/>
      <c r="AE40" s="107"/>
      <c r="AF40" s="107"/>
      <c r="AG40" s="107"/>
      <c r="AH40" s="107"/>
      <c r="AI40" s="107"/>
      <c r="AJ40" s="107"/>
      <c r="AK40" s="107"/>
      <c r="AL40" s="107"/>
      <c r="AM40" s="107"/>
      <c r="AN40" s="107"/>
      <c r="AO40" s="107"/>
      <c r="AP40" s="107"/>
      <c r="AQ40" s="107"/>
      <c r="AR40" s="107"/>
      <c r="AS40" s="107"/>
      <c r="AT40" s="107"/>
      <c r="AU40" s="107"/>
      <c r="AV40" s="107"/>
      <c r="AW40" s="107"/>
      <c r="AX40" s="107"/>
      <c r="AY40" s="107"/>
      <c r="AZ40" s="107"/>
      <c r="BA40" s="107"/>
      <c r="BB40" s="107"/>
      <c r="BC40" s="107"/>
      <c r="BD40" s="107"/>
      <c r="BE40" s="107"/>
      <c r="BF40" s="107"/>
      <c r="BG40" s="107"/>
      <c r="BH40" s="107"/>
      <c r="BI40" s="107"/>
      <c r="BJ40" s="107"/>
      <c r="BK40" s="107"/>
      <c r="BL40" s="107"/>
      <c r="BM40" s="107"/>
      <c r="BN40" s="107"/>
      <c r="BO40" s="107"/>
      <c r="BP40" s="107"/>
    </row>
    <row r="41" spans="1:68" s="12" customFormat="1" ht="38.25" customHeight="1">
      <c r="A41" s="194"/>
      <c r="B41" s="203"/>
      <c r="C41" s="203"/>
      <c r="D41" s="203"/>
      <c r="E41" s="203"/>
      <c r="F41" s="203"/>
      <c r="G41" s="203"/>
      <c r="H41" s="203"/>
      <c r="I41" s="194"/>
      <c r="J41" s="197"/>
      <c r="K41" s="197"/>
      <c r="L41" s="197"/>
      <c r="M41" s="217"/>
      <c r="N41" s="217"/>
      <c r="O41" s="117" t="s">
        <v>255</v>
      </c>
      <c r="P41" s="117">
        <v>200</v>
      </c>
      <c r="Q41" s="117">
        <v>220</v>
      </c>
      <c r="R41" s="163"/>
      <c r="S41" s="163"/>
      <c r="T41" s="163">
        <v>0</v>
      </c>
      <c r="U41" s="163">
        <v>0</v>
      </c>
      <c r="V41" s="163">
        <v>2223646</v>
      </c>
      <c r="W41" s="163">
        <v>0</v>
      </c>
      <c r="X41" s="163">
        <v>0</v>
      </c>
      <c r="Y41" s="104"/>
      <c r="Z41" s="105"/>
      <c r="AA41" s="106"/>
      <c r="AB41" s="107"/>
      <c r="AC41" s="107"/>
      <c r="AD41" s="107"/>
      <c r="AE41" s="107"/>
      <c r="AF41" s="107"/>
      <c r="AG41" s="107"/>
      <c r="AH41" s="107"/>
      <c r="AI41" s="107"/>
      <c r="AJ41" s="107"/>
      <c r="AK41" s="107"/>
      <c r="AL41" s="107"/>
      <c r="AM41" s="107"/>
      <c r="AN41" s="107"/>
      <c r="AO41" s="107"/>
      <c r="AP41" s="107"/>
      <c r="AQ41" s="107"/>
      <c r="AR41" s="107"/>
      <c r="AS41" s="107"/>
      <c r="AT41" s="107"/>
      <c r="AU41" s="107"/>
      <c r="AV41" s="107"/>
      <c r="AW41" s="107"/>
      <c r="AX41" s="107"/>
      <c r="AY41" s="107"/>
      <c r="AZ41" s="107"/>
      <c r="BA41" s="107"/>
      <c r="BB41" s="107"/>
      <c r="BC41" s="107"/>
      <c r="BD41" s="107"/>
      <c r="BE41" s="107"/>
      <c r="BF41" s="107"/>
      <c r="BG41" s="107"/>
      <c r="BH41" s="107"/>
      <c r="BI41" s="107"/>
      <c r="BJ41" s="107"/>
      <c r="BK41" s="107"/>
      <c r="BL41" s="107"/>
      <c r="BM41" s="107"/>
      <c r="BN41" s="107"/>
      <c r="BO41" s="107"/>
      <c r="BP41" s="107"/>
    </row>
    <row r="42" spans="1:68" s="12" customFormat="1" ht="15">
      <c r="A42" s="194"/>
      <c r="B42" s="203"/>
      <c r="C42" s="203"/>
      <c r="D42" s="203"/>
      <c r="E42" s="203"/>
      <c r="F42" s="203"/>
      <c r="G42" s="203"/>
      <c r="H42" s="203"/>
      <c r="I42" s="194"/>
      <c r="J42" s="197"/>
      <c r="K42" s="197"/>
      <c r="L42" s="197"/>
      <c r="M42" s="217"/>
      <c r="N42" s="217"/>
      <c r="O42" s="117">
        <v>8500341200</v>
      </c>
      <c r="P42" s="117">
        <v>200</v>
      </c>
      <c r="Q42" s="117">
        <v>220</v>
      </c>
      <c r="R42" s="163"/>
      <c r="S42" s="163"/>
      <c r="T42" s="163">
        <v>0</v>
      </c>
      <c r="U42" s="163">
        <v>0</v>
      </c>
      <c r="V42" s="163">
        <v>1237433.8700000001</v>
      </c>
      <c r="W42" s="163">
        <v>0</v>
      </c>
      <c r="X42" s="163">
        <v>0</v>
      </c>
      <c r="Y42" s="104"/>
      <c r="Z42" s="105"/>
      <c r="AA42" s="106"/>
      <c r="AB42" s="107"/>
      <c r="AC42" s="107"/>
      <c r="AD42" s="107"/>
      <c r="AE42" s="107"/>
      <c r="AF42" s="107"/>
      <c r="AG42" s="107"/>
      <c r="AH42" s="107"/>
      <c r="AI42" s="107"/>
      <c r="AJ42" s="107"/>
      <c r="AK42" s="107"/>
      <c r="AL42" s="107"/>
      <c r="AM42" s="107"/>
      <c r="AN42" s="107"/>
      <c r="AO42" s="107"/>
      <c r="AP42" s="107"/>
      <c r="AQ42" s="107"/>
      <c r="AR42" s="107"/>
      <c r="AS42" s="107"/>
      <c r="AT42" s="107"/>
      <c r="AU42" s="107"/>
      <c r="AV42" s="107"/>
      <c r="AW42" s="107"/>
      <c r="AX42" s="107"/>
      <c r="AY42" s="107"/>
      <c r="AZ42" s="107"/>
      <c r="BA42" s="107"/>
      <c r="BB42" s="107"/>
      <c r="BC42" s="107"/>
      <c r="BD42" s="107"/>
      <c r="BE42" s="107"/>
      <c r="BF42" s="107"/>
      <c r="BG42" s="107"/>
      <c r="BH42" s="107"/>
      <c r="BI42" s="107"/>
      <c r="BJ42" s="107"/>
      <c r="BK42" s="107"/>
      <c r="BL42" s="107"/>
      <c r="BM42" s="107"/>
      <c r="BN42" s="107"/>
      <c r="BO42" s="107"/>
      <c r="BP42" s="107"/>
    </row>
    <row r="43" spans="1:68" s="12" customFormat="1" ht="15">
      <c r="A43" s="194"/>
      <c r="B43" s="203"/>
      <c r="C43" s="203"/>
      <c r="D43" s="203"/>
      <c r="E43" s="203"/>
      <c r="F43" s="203"/>
      <c r="G43" s="203"/>
      <c r="H43" s="203"/>
      <c r="I43" s="194"/>
      <c r="J43" s="197"/>
      <c r="K43" s="197"/>
      <c r="L43" s="197"/>
      <c r="M43" s="217"/>
      <c r="N43" s="217"/>
      <c r="O43" s="117">
        <v>8500541200</v>
      </c>
      <c r="P43" s="117">
        <v>200</v>
      </c>
      <c r="Q43" s="117">
        <v>220</v>
      </c>
      <c r="R43" s="163"/>
      <c r="S43" s="163"/>
      <c r="T43" s="163">
        <v>0</v>
      </c>
      <c r="U43" s="163">
        <v>0</v>
      </c>
      <c r="V43" s="163">
        <v>2000000</v>
      </c>
      <c r="W43" s="163">
        <v>0</v>
      </c>
      <c r="X43" s="163">
        <v>0</v>
      </c>
      <c r="Y43" s="104"/>
      <c r="Z43" s="105"/>
      <c r="AA43" s="106"/>
      <c r="AB43" s="107"/>
      <c r="AC43" s="107"/>
      <c r="AD43" s="107"/>
      <c r="AE43" s="107"/>
      <c r="AF43" s="107"/>
      <c r="AG43" s="107"/>
      <c r="AH43" s="107"/>
      <c r="AI43" s="107"/>
      <c r="AJ43" s="107"/>
      <c r="AK43" s="107"/>
      <c r="AL43" s="107"/>
      <c r="AM43" s="107"/>
      <c r="AN43" s="107"/>
      <c r="AO43" s="107"/>
      <c r="AP43" s="107"/>
      <c r="AQ43" s="107"/>
      <c r="AR43" s="107"/>
      <c r="AS43" s="107"/>
      <c r="AT43" s="107"/>
      <c r="AU43" s="107"/>
      <c r="AV43" s="107"/>
      <c r="AW43" s="107"/>
      <c r="AX43" s="107"/>
      <c r="AY43" s="107"/>
      <c r="AZ43" s="107"/>
      <c r="BA43" s="107"/>
      <c r="BB43" s="107"/>
      <c r="BC43" s="107"/>
      <c r="BD43" s="107"/>
      <c r="BE43" s="107"/>
      <c r="BF43" s="107"/>
      <c r="BG43" s="107"/>
      <c r="BH43" s="107"/>
      <c r="BI43" s="107"/>
      <c r="BJ43" s="107"/>
      <c r="BK43" s="107"/>
      <c r="BL43" s="107"/>
      <c r="BM43" s="107"/>
      <c r="BN43" s="107"/>
      <c r="BO43" s="107"/>
      <c r="BP43" s="107"/>
    </row>
    <row r="44" spans="1:68" s="12" customFormat="1" ht="26.25" customHeight="1">
      <c r="A44" s="194"/>
      <c r="B44" s="203"/>
      <c r="C44" s="203"/>
      <c r="D44" s="203"/>
      <c r="E44" s="203"/>
      <c r="F44" s="203"/>
      <c r="G44" s="203"/>
      <c r="H44" s="203"/>
      <c r="I44" s="195"/>
      <c r="J44" s="198"/>
      <c r="K44" s="198"/>
      <c r="L44" s="198"/>
      <c r="M44" s="206"/>
      <c r="N44" s="206"/>
      <c r="O44" s="169" t="s">
        <v>99</v>
      </c>
      <c r="P44" s="169">
        <v>200</v>
      </c>
      <c r="Q44" s="169">
        <v>220</v>
      </c>
      <c r="R44" s="146"/>
      <c r="S44" s="146"/>
      <c r="T44" s="163">
        <v>550162.18000000005</v>
      </c>
      <c r="U44" s="163">
        <v>550162.18000000005</v>
      </c>
      <c r="V44" s="163">
        <v>0</v>
      </c>
      <c r="W44" s="163">
        <v>0</v>
      </c>
      <c r="X44" s="163">
        <v>0</v>
      </c>
      <c r="Y44" s="104"/>
      <c r="Z44" s="105"/>
      <c r="AA44" s="106"/>
      <c r="AB44" s="107"/>
      <c r="AC44" s="107"/>
      <c r="AD44" s="107"/>
      <c r="AE44" s="107"/>
      <c r="AF44" s="107"/>
      <c r="AG44" s="107"/>
      <c r="AH44" s="107"/>
      <c r="AI44" s="107"/>
      <c r="AJ44" s="107"/>
      <c r="AK44" s="107"/>
      <c r="AL44" s="107"/>
      <c r="AM44" s="107"/>
      <c r="AN44" s="107"/>
      <c r="AO44" s="107"/>
      <c r="AP44" s="107"/>
      <c r="AQ44" s="107"/>
      <c r="AR44" s="107"/>
      <c r="AS44" s="107"/>
      <c r="AT44" s="107"/>
      <c r="AU44" s="107"/>
      <c r="AV44" s="107"/>
      <c r="AW44" s="107"/>
      <c r="AX44" s="107"/>
      <c r="AY44" s="107"/>
      <c r="AZ44" s="107"/>
      <c r="BA44" s="107"/>
      <c r="BB44" s="107"/>
      <c r="BC44" s="107"/>
      <c r="BD44" s="107"/>
      <c r="BE44" s="107"/>
      <c r="BF44" s="107"/>
      <c r="BG44" s="107"/>
      <c r="BH44" s="107"/>
      <c r="BI44" s="107"/>
      <c r="BJ44" s="107"/>
      <c r="BK44" s="107"/>
      <c r="BL44" s="107"/>
      <c r="BM44" s="107"/>
      <c r="BN44" s="107"/>
      <c r="BO44" s="107"/>
      <c r="BP44" s="107"/>
    </row>
    <row r="45" spans="1:68" s="12" customFormat="1" ht="71.25" customHeight="1">
      <c r="A45" s="195"/>
      <c r="B45" s="204"/>
      <c r="C45" s="204"/>
      <c r="D45" s="204"/>
      <c r="E45" s="204"/>
      <c r="F45" s="204"/>
      <c r="G45" s="204"/>
      <c r="H45" s="204"/>
      <c r="I45" s="174" t="s">
        <v>96</v>
      </c>
      <c r="J45" s="175" t="s">
        <v>93</v>
      </c>
      <c r="K45" s="169" t="s">
        <v>97</v>
      </c>
      <c r="L45" s="169">
        <v>930</v>
      </c>
      <c r="M45" s="148" t="s">
        <v>74</v>
      </c>
      <c r="N45" s="148" t="s">
        <v>98</v>
      </c>
      <c r="O45" s="169" t="s">
        <v>100</v>
      </c>
      <c r="P45" s="169">
        <v>200</v>
      </c>
      <c r="Q45" s="169">
        <v>220</v>
      </c>
      <c r="R45" s="146"/>
      <c r="S45" s="146"/>
      <c r="T45" s="163">
        <v>9282300</v>
      </c>
      <c r="U45" s="163">
        <v>9060014.3100000005</v>
      </c>
      <c r="V45" s="163">
        <v>0</v>
      </c>
      <c r="W45" s="163">
        <v>0</v>
      </c>
      <c r="X45" s="163">
        <v>0</v>
      </c>
      <c r="Y45" s="104"/>
      <c r="Z45" s="105"/>
      <c r="AA45" s="106"/>
      <c r="AB45" s="107"/>
      <c r="AC45" s="107"/>
      <c r="AD45" s="107"/>
      <c r="AE45" s="107"/>
      <c r="AF45" s="107"/>
      <c r="AG45" s="107"/>
      <c r="AH45" s="107"/>
      <c r="AI45" s="107"/>
      <c r="AJ45" s="107"/>
      <c r="AK45" s="107"/>
      <c r="AL45" s="107"/>
      <c r="AM45" s="107"/>
      <c r="AN45" s="107"/>
      <c r="AO45" s="107"/>
      <c r="AP45" s="107"/>
      <c r="AQ45" s="107"/>
      <c r="AR45" s="107"/>
      <c r="AS45" s="107"/>
      <c r="AT45" s="107"/>
      <c r="AU45" s="107"/>
      <c r="AV45" s="107"/>
      <c r="AW45" s="107"/>
      <c r="AX45" s="107"/>
      <c r="AY45" s="107"/>
      <c r="AZ45" s="107"/>
      <c r="BA45" s="107"/>
      <c r="BB45" s="107"/>
      <c r="BC45" s="107"/>
      <c r="BD45" s="107"/>
      <c r="BE45" s="107"/>
      <c r="BF45" s="107"/>
      <c r="BG45" s="107"/>
      <c r="BH45" s="107"/>
      <c r="BI45" s="107"/>
      <c r="BJ45" s="107"/>
      <c r="BK45" s="107"/>
      <c r="BL45" s="107"/>
      <c r="BM45" s="107"/>
      <c r="BN45" s="107"/>
      <c r="BO45" s="107"/>
      <c r="BP45" s="107"/>
    </row>
    <row r="46" spans="1:68" s="12" customFormat="1" ht="129.75" customHeight="1">
      <c r="A46" s="170" t="s">
        <v>101</v>
      </c>
      <c r="B46" s="92">
        <v>5009</v>
      </c>
      <c r="C46" s="92" t="s">
        <v>63</v>
      </c>
      <c r="D46" s="92" t="s">
        <v>106</v>
      </c>
      <c r="E46" s="92" t="s">
        <v>71</v>
      </c>
      <c r="F46" s="92"/>
      <c r="G46" s="92"/>
      <c r="H46" s="92"/>
      <c r="I46" s="170" t="s">
        <v>88</v>
      </c>
      <c r="J46" s="169" t="s">
        <v>82</v>
      </c>
      <c r="K46" s="169" t="s">
        <v>89</v>
      </c>
      <c r="L46" s="169">
        <v>930</v>
      </c>
      <c r="M46" s="148" t="s">
        <v>83</v>
      </c>
      <c r="N46" s="148" t="s">
        <v>73</v>
      </c>
      <c r="O46" s="169">
        <v>8320320900</v>
      </c>
      <c r="P46" s="169">
        <v>200</v>
      </c>
      <c r="Q46" s="169">
        <v>300</v>
      </c>
      <c r="R46" s="146"/>
      <c r="S46" s="146"/>
      <c r="T46" s="163">
        <v>0</v>
      </c>
      <c r="U46" s="163">
        <v>0</v>
      </c>
      <c r="V46" s="163">
        <v>10000</v>
      </c>
      <c r="W46" s="163">
        <v>0</v>
      </c>
      <c r="X46" s="163">
        <v>0</v>
      </c>
      <c r="Y46" s="104"/>
      <c r="Z46" s="105"/>
      <c r="AA46" s="106"/>
      <c r="AB46" s="107"/>
      <c r="AC46" s="107"/>
      <c r="AD46" s="107"/>
      <c r="AE46" s="107"/>
      <c r="AF46" s="107"/>
      <c r="AG46" s="107"/>
      <c r="AH46" s="107"/>
      <c r="AI46" s="107"/>
      <c r="AJ46" s="107"/>
      <c r="AK46" s="107"/>
      <c r="AL46" s="107"/>
      <c r="AM46" s="107"/>
      <c r="AN46" s="107"/>
      <c r="AO46" s="107"/>
      <c r="AP46" s="107"/>
      <c r="AQ46" s="107"/>
      <c r="AR46" s="107"/>
      <c r="AS46" s="107"/>
      <c r="AT46" s="107"/>
      <c r="AU46" s="107"/>
      <c r="AV46" s="107"/>
      <c r="AW46" s="107"/>
      <c r="AX46" s="107"/>
      <c r="AY46" s="107"/>
      <c r="AZ46" s="107"/>
      <c r="BA46" s="107"/>
      <c r="BB46" s="107"/>
      <c r="BC46" s="107"/>
      <c r="BD46" s="107"/>
      <c r="BE46" s="107"/>
      <c r="BF46" s="107"/>
      <c r="BG46" s="107"/>
      <c r="BH46" s="107"/>
      <c r="BI46" s="107"/>
      <c r="BJ46" s="107"/>
      <c r="BK46" s="107"/>
      <c r="BL46" s="107"/>
      <c r="BM46" s="107"/>
      <c r="BN46" s="107"/>
      <c r="BO46" s="107"/>
      <c r="BP46" s="107"/>
    </row>
    <row r="47" spans="1:68" s="12" customFormat="1" ht="39.75" customHeight="1">
      <c r="A47" s="193" t="s">
        <v>107</v>
      </c>
      <c r="B47" s="202">
        <v>5012</v>
      </c>
      <c r="C47" s="202" t="s">
        <v>63</v>
      </c>
      <c r="D47" s="202" t="s">
        <v>108</v>
      </c>
      <c r="E47" s="202" t="s">
        <v>71</v>
      </c>
      <c r="F47" s="108"/>
      <c r="G47" s="108"/>
      <c r="H47" s="108"/>
      <c r="I47" s="125" t="s">
        <v>109</v>
      </c>
      <c r="J47" s="145" t="s">
        <v>65</v>
      </c>
      <c r="K47" s="145" t="s">
        <v>110</v>
      </c>
      <c r="L47" s="145">
        <v>930</v>
      </c>
      <c r="M47" s="148" t="s">
        <v>74</v>
      </c>
      <c r="N47" s="148" t="s">
        <v>113</v>
      </c>
      <c r="O47" s="145">
        <v>7600002600</v>
      </c>
      <c r="P47" s="145">
        <v>200</v>
      </c>
      <c r="Q47" s="145">
        <v>220</v>
      </c>
      <c r="R47" s="146"/>
      <c r="S47" s="146"/>
      <c r="T47" s="163">
        <v>3422984.5</v>
      </c>
      <c r="U47" s="163">
        <v>3422984.5</v>
      </c>
      <c r="V47" s="163">
        <v>0</v>
      </c>
      <c r="W47" s="163">
        <v>0</v>
      </c>
      <c r="X47" s="163">
        <v>0</v>
      </c>
      <c r="Y47" s="104"/>
      <c r="Z47" s="105"/>
      <c r="AA47" s="106"/>
      <c r="AB47" s="107"/>
      <c r="AC47" s="107"/>
      <c r="AD47" s="107"/>
      <c r="AE47" s="107"/>
      <c r="AF47" s="107"/>
      <c r="AG47" s="107"/>
      <c r="AH47" s="107"/>
      <c r="AI47" s="107"/>
      <c r="AJ47" s="107"/>
      <c r="AK47" s="107"/>
      <c r="AL47" s="107"/>
      <c r="AM47" s="107"/>
      <c r="AN47" s="107"/>
      <c r="AO47" s="107"/>
      <c r="AP47" s="107"/>
      <c r="AQ47" s="107"/>
      <c r="AR47" s="107"/>
      <c r="AS47" s="107"/>
      <c r="AT47" s="107"/>
      <c r="AU47" s="107"/>
      <c r="AV47" s="107"/>
      <c r="AW47" s="107"/>
      <c r="AX47" s="107"/>
      <c r="AY47" s="107"/>
      <c r="AZ47" s="107"/>
      <c r="BA47" s="107"/>
      <c r="BB47" s="107"/>
      <c r="BC47" s="107"/>
      <c r="BD47" s="107"/>
      <c r="BE47" s="107"/>
      <c r="BF47" s="107"/>
      <c r="BG47" s="107"/>
      <c r="BH47" s="107"/>
      <c r="BI47" s="107"/>
      <c r="BJ47" s="107"/>
      <c r="BK47" s="107"/>
      <c r="BL47" s="107"/>
      <c r="BM47" s="107"/>
      <c r="BN47" s="107"/>
      <c r="BO47" s="107"/>
      <c r="BP47" s="107"/>
    </row>
    <row r="48" spans="1:68" s="12" customFormat="1" ht="43.5" customHeight="1">
      <c r="A48" s="194"/>
      <c r="B48" s="203"/>
      <c r="C48" s="203"/>
      <c r="D48" s="203"/>
      <c r="E48" s="203"/>
      <c r="F48" s="109"/>
      <c r="G48" s="109"/>
      <c r="H48" s="109"/>
      <c r="I48" s="125" t="s">
        <v>111</v>
      </c>
      <c r="J48" s="149" t="s">
        <v>68</v>
      </c>
      <c r="K48" s="145" t="s">
        <v>69</v>
      </c>
      <c r="L48" s="196">
        <v>930</v>
      </c>
      <c r="M48" s="205" t="s">
        <v>74</v>
      </c>
      <c r="N48" s="205" t="s">
        <v>113</v>
      </c>
      <c r="O48" s="196">
        <v>7600702600</v>
      </c>
      <c r="P48" s="196">
        <v>200</v>
      </c>
      <c r="Q48" s="196">
        <v>220</v>
      </c>
      <c r="R48" s="122"/>
      <c r="S48" s="122"/>
      <c r="T48" s="207">
        <v>0</v>
      </c>
      <c r="U48" s="207">
        <v>0</v>
      </c>
      <c r="V48" s="207">
        <v>3600000</v>
      </c>
      <c r="W48" s="207">
        <v>3600000</v>
      </c>
      <c r="X48" s="207">
        <v>3600000</v>
      </c>
      <c r="Y48" s="104"/>
      <c r="Z48" s="105"/>
      <c r="AA48" s="106"/>
      <c r="AB48" s="107"/>
      <c r="AC48" s="107"/>
      <c r="AD48" s="107"/>
      <c r="AE48" s="107"/>
      <c r="AF48" s="107"/>
      <c r="AG48" s="107"/>
      <c r="AH48" s="107"/>
      <c r="AI48" s="107"/>
      <c r="AJ48" s="107"/>
      <c r="AK48" s="107"/>
      <c r="AL48" s="107"/>
      <c r="AM48" s="107"/>
      <c r="AN48" s="107"/>
      <c r="AO48" s="107"/>
      <c r="AP48" s="107"/>
      <c r="AQ48" s="107"/>
      <c r="AR48" s="107"/>
      <c r="AS48" s="107"/>
      <c r="AT48" s="107"/>
      <c r="AU48" s="107"/>
      <c r="AV48" s="107"/>
      <c r="AW48" s="107"/>
      <c r="AX48" s="107"/>
      <c r="AY48" s="107"/>
      <c r="AZ48" s="107"/>
      <c r="BA48" s="107"/>
      <c r="BB48" s="107"/>
      <c r="BC48" s="107"/>
      <c r="BD48" s="107"/>
      <c r="BE48" s="107"/>
      <c r="BF48" s="107"/>
      <c r="BG48" s="107"/>
      <c r="BH48" s="107"/>
      <c r="BI48" s="107"/>
      <c r="BJ48" s="107"/>
      <c r="BK48" s="107"/>
      <c r="BL48" s="107"/>
      <c r="BM48" s="107"/>
      <c r="BN48" s="107"/>
      <c r="BO48" s="107"/>
      <c r="BP48" s="107"/>
    </row>
    <row r="49" spans="1:68" s="12" customFormat="1" ht="38.25">
      <c r="A49" s="195"/>
      <c r="B49" s="204"/>
      <c r="C49" s="204"/>
      <c r="D49" s="204"/>
      <c r="E49" s="204"/>
      <c r="F49" s="110"/>
      <c r="G49" s="110"/>
      <c r="H49" s="110"/>
      <c r="I49" s="125" t="s">
        <v>112</v>
      </c>
      <c r="J49" s="149" t="s">
        <v>68</v>
      </c>
      <c r="K49" s="145" t="s">
        <v>97</v>
      </c>
      <c r="L49" s="198"/>
      <c r="M49" s="206"/>
      <c r="N49" s="206"/>
      <c r="O49" s="198"/>
      <c r="P49" s="198"/>
      <c r="Q49" s="198"/>
      <c r="R49" s="146"/>
      <c r="S49" s="146"/>
      <c r="T49" s="208"/>
      <c r="U49" s="208"/>
      <c r="V49" s="208"/>
      <c r="W49" s="208"/>
      <c r="X49" s="208"/>
      <c r="Y49" s="104"/>
      <c r="Z49" s="105"/>
      <c r="AA49" s="106"/>
      <c r="AB49" s="107"/>
      <c r="AC49" s="107"/>
      <c r="AD49" s="107"/>
      <c r="AE49" s="107"/>
      <c r="AF49" s="107"/>
      <c r="AG49" s="107"/>
      <c r="AH49" s="107"/>
      <c r="AI49" s="107"/>
      <c r="AJ49" s="107"/>
      <c r="AK49" s="107"/>
      <c r="AL49" s="107"/>
      <c r="AM49" s="107"/>
      <c r="AN49" s="107"/>
      <c r="AO49" s="107"/>
      <c r="AP49" s="107"/>
      <c r="AQ49" s="107"/>
      <c r="AR49" s="107"/>
      <c r="AS49" s="107"/>
      <c r="AT49" s="107"/>
      <c r="AU49" s="107"/>
      <c r="AV49" s="107"/>
      <c r="AW49" s="107"/>
      <c r="AX49" s="107"/>
      <c r="AY49" s="107"/>
      <c r="AZ49" s="107"/>
      <c r="BA49" s="107"/>
      <c r="BB49" s="107"/>
      <c r="BC49" s="107"/>
      <c r="BD49" s="107"/>
      <c r="BE49" s="107"/>
      <c r="BF49" s="107"/>
      <c r="BG49" s="107"/>
      <c r="BH49" s="107"/>
      <c r="BI49" s="107"/>
      <c r="BJ49" s="107"/>
      <c r="BK49" s="107"/>
      <c r="BL49" s="107"/>
      <c r="BM49" s="107"/>
      <c r="BN49" s="107"/>
      <c r="BO49" s="107"/>
      <c r="BP49" s="107"/>
    </row>
    <row r="50" spans="1:68" s="12" customFormat="1" ht="33.75" customHeight="1">
      <c r="A50" s="193" t="s">
        <v>114</v>
      </c>
      <c r="B50" s="202">
        <v>5018</v>
      </c>
      <c r="C50" s="202" t="s">
        <v>63</v>
      </c>
      <c r="D50" s="202" t="s">
        <v>115</v>
      </c>
      <c r="E50" s="202" t="s">
        <v>71</v>
      </c>
      <c r="F50" s="202"/>
      <c r="G50" s="202"/>
      <c r="H50" s="202"/>
      <c r="I50" s="193" t="s">
        <v>116</v>
      </c>
      <c r="J50" s="196" t="s">
        <v>68</v>
      </c>
      <c r="K50" s="196" t="s">
        <v>117</v>
      </c>
      <c r="L50" s="145">
        <v>930</v>
      </c>
      <c r="M50" s="148" t="s">
        <v>83</v>
      </c>
      <c r="N50" s="148" t="s">
        <v>73</v>
      </c>
      <c r="O50" s="145">
        <v>7900002700</v>
      </c>
      <c r="P50" s="145">
        <v>200</v>
      </c>
      <c r="Q50" s="145">
        <v>220</v>
      </c>
      <c r="R50" s="146"/>
      <c r="S50" s="146"/>
      <c r="T50" s="163">
        <v>2580</v>
      </c>
      <c r="U50" s="163">
        <v>2580</v>
      </c>
      <c r="V50" s="163">
        <v>0</v>
      </c>
      <c r="W50" s="163">
        <v>0</v>
      </c>
      <c r="X50" s="163">
        <v>0</v>
      </c>
      <c r="Y50" s="104"/>
      <c r="Z50" s="105"/>
      <c r="AA50" s="106"/>
      <c r="AB50" s="107"/>
      <c r="AC50" s="107"/>
      <c r="AD50" s="107"/>
      <c r="AE50" s="107"/>
      <c r="AF50" s="107"/>
      <c r="AG50" s="107"/>
      <c r="AH50" s="107"/>
      <c r="AI50" s="107"/>
      <c r="AJ50" s="107"/>
      <c r="AK50" s="107"/>
      <c r="AL50" s="107"/>
      <c r="AM50" s="107"/>
      <c r="AN50" s="107"/>
      <c r="AO50" s="107"/>
      <c r="AP50" s="107"/>
      <c r="AQ50" s="107"/>
      <c r="AR50" s="107"/>
      <c r="AS50" s="107"/>
      <c r="AT50" s="107"/>
      <c r="AU50" s="107"/>
      <c r="AV50" s="107"/>
      <c r="AW50" s="107"/>
      <c r="AX50" s="107"/>
      <c r="AY50" s="107"/>
      <c r="AZ50" s="107"/>
      <c r="BA50" s="107"/>
      <c r="BB50" s="107"/>
      <c r="BC50" s="107"/>
      <c r="BD50" s="107"/>
      <c r="BE50" s="107"/>
      <c r="BF50" s="107"/>
      <c r="BG50" s="107"/>
      <c r="BH50" s="107"/>
      <c r="BI50" s="107"/>
      <c r="BJ50" s="107"/>
      <c r="BK50" s="107"/>
      <c r="BL50" s="107"/>
      <c r="BM50" s="107"/>
      <c r="BN50" s="107"/>
      <c r="BO50" s="107"/>
      <c r="BP50" s="107"/>
    </row>
    <row r="51" spans="1:68" s="12" customFormat="1" ht="42" customHeight="1">
      <c r="A51" s="194"/>
      <c r="B51" s="203"/>
      <c r="C51" s="203"/>
      <c r="D51" s="203"/>
      <c r="E51" s="203"/>
      <c r="F51" s="203"/>
      <c r="G51" s="203"/>
      <c r="H51" s="203"/>
      <c r="I51" s="194"/>
      <c r="J51" s="197"/>
      <c r="K51" s="197"/>
      <c r="L51" s="145">
        <v>930</v>
      </c>
      <c r="M51" s="148" t="s">
        <v>83</v>
      </c>
      <c r="N51" s="148" t="s">
        <v>84</v>
      </c>
      <c r="O51" s="145">
        <v>9903510500</v>
      </c>
      <c r="P51" s="145">
        <v>200</v>
      </c>
      <c r="Q51" s="145">
        <v>300</v>
      </c>
      <c r="R51" s="146"/>
      <c r="S51" s="146"/>
      <c r="T51" s="163">
        <v>44817.37</v>
      </c>
      <c r="U51" s="163">
        <v>44817.37</v>
      </c>
      <c r="V51" s="163">
        <v>0</v>
      </c>
      <c r="W51" s="163">
        <v>0</v>
      </c>
      <c r="X51" s="163">
        <v>0</v>
      </c>
      <c r="Y51" s="104"/>
      <c r="Z51" s="105"/>
      <c r="AA51" s="106"/>
      <c r="AB51" s="107"/>
      <c r="AC51" s="107"/>
      <c r="AD51" s="107"/>
      <c r="AE51" s="107"/>
      <c r="AF51" s="107"/>
      <c r="AG51" s="107"/>
      <c r="AH51" s="107"/>
      <c r="AI51" s="107"/>
      <c r="AJ51" s="107"/>
      <c r="AK51" s="107"/>
      <c r="AL51" s="107"/>
      <c r="AM51" s="107"/>
      <c r="AN51" s="107"/>
      <c r="AO51" s="107"/>
      <c r="AP51" s="107"/>
      <c r="AQ51" s="107"/>
      <c r="AR51" s="107"/>
      <c r="AS51" s="107"/>
      <c r="AT51" s="107"/>
      <c r="AU51" s="107"/>
      <c r="AV51" s="107"/>
      <c r="AW51" s="107"/>
      <c r="AX51" s="107"/>
      <c r="AY51" s="107"/>
      <c r="AZ51" s="107"/>
      <c r="BA51" s="107"/>
      <c r="BB51" s="107"/>
      <c r="BC51" s="107"/>
      <c r="BD51" s="107"/>
      <c r="BE51" s="107"/>
      <c r="BF51" s="107"/>
      <c r="BG51" s="107"/>
      <c r="BH51" s="107"/>
      <c r="BI51" s="107"/>
      <c r="BJ51" s="107"/>
      <c r="BK51" s="107"/>
      <c r="BL51" s="107"/>
      <c r="BM51" s="107"/>
      <c r="BN51" s="107"/>
      <c r="BO51" s="107"/>
      <c r="BP51" s="107"/>
    </row>
    <row r="52" spans="1:68" s="12" customFormat="1" ht="15">
      <c r="A52" s="194"/>
      <c r="B52" s="203"/>
      <c r="C52" s="203"/>
      <c r="D52" s="203"/>
      <c r="E52" s="203"/>
      <c r="F52" s="203"/>
      <c r="G52" s="203"/>
      <c r="H52" s="203"/>
      <c r="I52" s="195"/>
      <c r="J52" s="198"/>
      <c r="K52" s="198"/>
      <c r="L52" s="145">
        <v>930</v>
      </c>
      <c r="M52" s="148" t="s">
        <v>83</v>
      </c>
      <c r="N52" s="148" t="s">
        <v>84</v>
      </c>
      <c r="O52" s="145">
        <v>7900702700</v>
      </c>
      <c r="P52" s="145">
        <v>200</v>
      </c>
      <c r="Q52" s="145">
        <v>300</v>
      </c>
      <c r="R52" s="146"/>
      <c r="S52" s="146"/>
      <c r="T52" s="163">
        <v>0</v>
      </c>
      <c r="U52" s="163">
        <v>0</v>
      </c>
      <c r="V52" s="163">
        <v>80000</v>
      </c>
      <c r="W52" s="163">
        <v>100000</v>
      </c>
      <c r="X52" s="163">
        <v>100000</v>
      </c>
      <c r="Y52" s="104"/>
      <c r="Z52" s="105"/>
      <c r="AA52" s="106"/>
      <c r="AB52" s="107"/>
      <c r="AC52" s="107"/>
      <c r="AD52" s="107"/>
      <c r="AE52" s="107"/>
      <c r="AF52" s="107"/>
      <c r="AG52" s="107"/>
      <c r="AH52" s="107"/>
      <c r="AI52" s="107"/>
      <c r="AJ52" s="107"/>
      <c r="AK52" s="107"/>
      <c r="AL52" s="107"/>
      <c r="AM52" s="107"/>
      <c r="AN52" s="107"/>
      <c r="AO52" s="107"/>
      <c r="AP52" s="107"/>
      <c r="AQ52" s="107"/>
      <c r="AR52" s="107"/>
      <c r="AS52" s="107"/>
      <c r="AT52" s="107"/>
      <c r="AU52" s="107"/>
      <c r="AV52" s="107"/>
      <c r="AW52" s="107"/>
      <c r="AX52" s="107"/>
      <c r="AY52" s="107"/>
      <c r="AZ52" s="107"/>
      <c r="BA52" s="107"/>
      <c r="BB52" s="107"/>
      <c r="BC52" s="107"/>
      <c r="BD52" s="107"/>
      <c r="BE52" s="107"/>
      <c r="BF52" s="107"/>
      <c r="BG52" s="107"/>
      <c r="BH52" s="107"/>
      <c r="BI52" s="107"/>
      <c r="BJ52" s="107"/>
      <c r="BK52" s="107"/>
      <c r="BL52" s="107"/>
      <c r="BM52" s="107"/>
      <c r="BN52" s="107"/>
      <c r="BO52" s="107"/>
      <c r="BP52" s="107"/>
    </row>
    <row r="53" spans="1:68" s="12" customFormat="1" ht="63.75">
      <c r="A53" s="195"/>
      <c r="B53" s="204"/>
      <c r="C53" s="204"/>
      <c r="D53" s="204"/>
      <c r="E53" s="204"/>
      <c r="F53" s="204"/>
      <c r="G53" s="204"/>
      <c r="H53" s="204"/>
      <c r="I53" s="127" t="s">
        <v>118</v>
      </c>
      <c r="J53" s="149" t="s">
        <v>68</v>
      </c>
      <c r="K53" s="145" t="s">
        <v>97</v>
      </c>
      <c r="L53" s="145">
        <v>930</v>
      </c>
      <c r="M53" s="148" t="s">
        <v>19</v>
      </c>
      <c r="N53" s="148" t="s">
        <v>220</v>
      </c>
      <c r="O53" s="145">
        <v>7900702700</v>
      </c>
      <c r="P53" s="145">
        <v>200</v>
      </c>
      <c r="Q53" s="145">
        <v>220</v>
      </c>
      <c r="R53" s="146"/>
      <c r="S53" s="146"/>
      <c r="T53" s="163">
        <v>0</v>
      </c>
      <c r="U53" s="163">
        <v>0</v>
      </c>
      <c r="V53" s="163">
        <v>30000</v>
      </c>
      <c r="W53" s="163">
        <v>0</v>
      </c>
      <c r="X53" s="163">
        <v>0</v>
      </c>
      <c r="Y53" s="104"/>
      <c r="Z53" s="105"/>
      <c r="AA53" s="106"/>
      <c r="AB53" s="107"/>
      <c r="AC53" s="107"/>
      <c r="AD53" s="107"/>
      <c r="AE53" s="107"/>
      <c r="AF53" s="107"/>
      <c r="AG53" s="107"/>
      <c r="AH53" s="107"/>
      <c r="AI53" s="107"/>
      <c r="AJ53" s="107"/>
      <c r="AK53" s="107"/>
      <c r="AL53" s="107"/>
      <c r="AM53" s="107"/>
      <c r="AN53" s="107"/>
      <c r="AO53" s="107"/>
      <c r="AP53" s="107"/>
      <c r="AQ53" s="107"/>
      <c r="AR53" s="107"/>
      <c r="AS53" s="107"/>
      <c r="AT53" s="107"/>
      <c r="AU53" s="107"/>
      <c r="AV53" s="107"/>
      <c r="AW53" s="107"/>
      <c r="AX53" s="107"/>
      <c r="AY53" s="107"/>
      <c r="AZ53" s="107"/>
      <c r="BA53" s="107"/>
      <c r="BB53" s="107"/>
      <c r="BC53" s="107"/>
      <c r="BD53" s="107"/>
      <c r="BE53" s="107"/>
      <c r="BF53" s="107"/>
      <c r="BG53" s="107"/>
      <c r="BH53" s="107"/>
      <c r="BI53" s="107"/>
      <c r="BJ53" s="107"/>
      <c r="BK53" s="107"/>
      <c r="BL53" s="107"/>
      <c r="BM53" s="107"/>
      <c r="BN53" s="107"/>
      <c r="BO53" s="107"/>
      <c r="BP53" s="107"/>
    </row>
    <row r="54" spans="1:68" s="12" customFormat="1" ht="26.25" customHeight="1">
      <c r="A54" s="193" t="s">
        <v>119</v>
      </c>
      <c r="B54" s="202">
        <v>5019</v>
      </c>
      <c r="C54" s="202" t="s">
        <v>63</v>
      </c>
      <c r="D54" s="202" t="s">
        <v>120</v>
      </c>
      <c r="E54" s="202" t="s">
        <v>71</v>
      </c>
      <c r="F54" s="202"/>
      <c r="G54" s="202"/>
      <c r="H54" s="202"/>
      <c r="I54" s="127" t="s">
        <v>121</v>
      </c>
      <c r="J54" s="149" t="s">
        <v>93</v>
      </c>
      <c r="K54" s="149" t="s">
        <v>126</v>
      </c>
      <c r="L54" s="196">
        <v>930</v>
      </c>
      <c r="M54" s="205" t="s">
        <v>83</v>
      </c>
      <c r="N54" s="205" t="s">
        <v>84</v>
      </c>
      <c r="O54" s="196">
        <v>7303510500</v>
      </c>
      <c r="P54" s="196">
        <v>800</v>
      </c>
      <c r="Q54" s="196">
        <v>240</v>
      </c>
      <c r="R54" s="146"/>
      <c r="S54" s="146"/>
      <c r="T54" s="207">
        <v>1200000</v>
      </c>
      <c r="U54" s="207">
        <v>1200000</v>
      </c>
      <c r="V54" s="207">
        <v>1300000</v>
      </c>
      <c r="W54" s="207">
        <v>1000000</v>
      </c>
      <c r="X54" s="207">
        <v>1000000</v>
      </c>
      <c r="Y54" s="104"/>
      <c r="Z54" s="105"/>
      <c r="AA54" s="106"/>
      <c r="AB54" s="107"/>
      <c r="AC54" s="107"/>
      <c r="AD54" s="107"/>
      <c r="AE54" s="107"/>
      <c r="AF54" s="107"/>
      <c r="AG54" s="107"/>
      <c r="AH54" s="107"/>
      <c r="AI54" s="107"/>
      <c r="AJ54" s="107"/>
      <c r="AK54" s="107"/>
      <c r="AL54" s="107"/>
      <c r="AM54" s="107"/>
      <c r="AN54" s="107"/>
      <c r="AO54" s="107"/>
      <c r="AP54" s="107"/>
      <c r="AQ54" s="107"/>
      <c r="AR54" s="107"/>
      <c r="AS54" s="107"/>
      <c r="AT54" s="107"/>
      <c r="AU54" s="107"/>
      <c r="AV54" s="107"/>
      <c r="AW54" s="107"/>
      <c r="AX54" s="107"/>
      <c r="AY54" s="107"/>
      <c r="AZ54" s="107"/>
      <c r="BA54" s="107"/>
      <c r="BB54" s="107"/>
      <c r="BC54" s="107"/>
      <c r="BD54" s="107"/>
      <c r="BE54" s="107"/>
      <c r="BF54" s="107"/>
      <c r="BG54" s="107"/>
      <c r="BH54" s="107"/>
      <c r="BI54" s="107"/>
      <c r="BJ54" s="107"/>
      <c r="BK54" s="107"/>
      <c r="BL54" s="107"/>
      <c r="BM54" s="107"/>
      <c r="BN54" s="107"/>
      <c r="BO54" s="107"/>
      <c r="BP54" s="107"/>
    </row>
    <row r="55" spans="1:68" s="12" customFormat="1" ht="51">
      <c r="A55" s="194"/>
      <c r="B55" s="203"/>
      <c r="C55" s="203"/>
      <c r="D55" s="203"/>
      <c r="E55" s="203"/>
      <c r="F55" s="203"/>
      <c r="G55" s="203"/>
      <c r="H55" s="203"/>
      <c r="I55" s="127" t="s">
        <v>122</v>
      </c>
      <c r="J55" s="149" t="s">
        <v>123</v>
      </c>
      <c r="K55" s="149" t="s">
        <v>127</v>
      </c>
      <c r="L55" s="197"/>
      <c r="M55" s="217"/>
      <c r="N55" s="217"/>
      <c r="O55" s="197"/>
      <c r="P55" s="197"/>
      <c r="Q55" s="197"/>
      <c r="R55" s="146"/>
      <c r="S55" s="146"/>
      <c r="T55" s="233"/>
      <c r="U55" s="233"/>
      <c r="V55" s="233"/>
      <c r="W55" s="233"/>
      <c r="X55" s="233"/>
      <c r="Y55" s="104"/>
      <c r="Z55" s="105"/>
      <c r="AA55" s="106"/>
      <c r="AB55" s="107"/>
      <c r="AC55" s="107"/>
      <c r="AD55" s="107"/>
      <c r="AE55" s="107"/>
      <c r="AF55" s="107"/>
      <c r="AG55" s="107"/>
      <c r="AH55" s="107"/>
      <c r="AI55" s="107"/>
      <c r="AJ55" s="107"/>
      <c r="AK55" s="107"/>
      <c r="AL55" s="107"/>
      <c r="AM55" s="107"/>
      <c r="AN55" s="107"/>
      <c r="AO55" s="107"/>
      <c r="AP55" s="107"/>
      <c r="AQ55" s="107"/>
      <c r="AR55" s="107"/>
      <c r="AS55" s="107"/>
      <c r="AT55" s="107"/>
      <c r="AU55" s="107"/>
      <c r="AV55" s="107"/>
      <c r="AW55" s="107"/>
      <c r="AX55" s="107"/>
      <c r="AY55" s="107"/>
      <c r="AZ55" s="107"/>
      <c r="BA55" s="107"/>
      <c r="BB55" s="107"/>
      <c r="BC55" s="107"/>
      <c r="BD55" s="107"/>
      <c r="BE55" s="107"/>
      <c r="BF55" s="107"/>
      <c r="BG55" s="107"/>
      <c r="BH55" s="107"/>
      <c r="BI55" s="107"/>
      <c r="BJ55" s="107"/>
      <c r="BK55" s="107"/>
      <c r="BL55" s="107"/>
      <c r="BM55" s="107"/>
      <c r="BN55" s="107"/>
      <c r="BO55" s="107"/>
      <c r="BP55" s="107"/>
    </row>
    <row r="56" spans="1:68" s="12" customFormat="1" ht="38.25">
      <c r="A56" s="194"/>
      <c r="B56" s="203"/>
      <c r="C56" s="203"/>
      <c r="D56" s="203"/>
      <c r="E56" s="203"/>
      <c r="F56" s="203"/>
      <c r="G56" s="203"/>
      <c r="H56" s="203"/>
      <c r="I56" s="127" t="s">
        <v>124</v>
      </c>
      <c r="J56" s="149" t="s">
        <v>68</v>
      </c>
      <c r="K56" s="145" t="s">
        <v>69</v>
      </c>
      <c r="L56" s="197"/>
      <c r="M56" s="217"/>
      <c r="N56" s="217"/>
      <c r="O56" s="197"/>
      <c r="P56" s="197"/>
      <c r="Q56" s="197"/>
      <c r="R56" s="146"/>
      <c r="S56" s="146"/>
      <c r="T56" s="233"/>
      <c r="U56" s="233"/>
      <c r="V56" s="233"/>
      <c r="W56" s="233"/>
      <c r="X56" s="233"/>
      <c r="Y56" s="104"/>
      <c r="Z56" s="105"/>
      <c r="AA56" s="106"/>
      <c r="AB56" s="107"/>
      <c r="AC56" s="107"/>
      <c r="AD56" s="107"/>
      <c r="AE56" s="107"/>
      <c r="AF56" s="107"/>
      <c r="AG56" s="107"/>
      <c r="AH56" s="107"/>
      <c r="AI56" s="107"/>
      <c r="AJ56" s="107"/>
      <c r="AK56" s="107"/>
      <c r="AL56" s="107"/>
      <c r="AM56" s="107"/>
      <c r="AN56" s="107"/>
      <c r="AO56" s="107"/>
      <c r="AP56" s="107"/>
      <c r="AQ56" s="107"/>
      <c r="AR56" s="107"/>
      <c r="AS56" s="107"/>
      <c r="AT56" s="107"/>
      <c r="AU56" s="107"/>
      <c r="AV56" s="107"/>
      <c r="AW56" s="107"/>
      <c r="AX56" s="107"/>
      <c r="AY56" s="107"/>
      <c r="AZ56" s="107"/>
      <c r="BA56" s="107"/>
      <c r="BB56" s="107"/>
      <c r="BC56" s="107"/>
      <c r="BD56" s="107"/>
      <c r="BE56" s="107"/>
      <c r="BF56" s="107"/>
      <c r="BG56" s="107"/>
      <c r="BH56" s="107"/>
      <c r="BI56" s="107"/>
      <c r="BJ56" s="107"/>
      <c r="BK56" s="107"/>
      <c r="BL56" s="107"/>
      <c r="BM56" s="107"/>
      <c r="BN56" s="107"/>
      <c r="BO56" s="107"/>
      <c r="BP56" s="107"/>
    </row>
    <row r="57" spans="1:68" s="12" customFormat="1" ht="38.25">
      <c r="A57" s="195"/>
      <c r="B57" s="204"/>
      <c r="C57" s="204"/>
      <c r="D57" s="204"/>
      <c r="E57" s="204"/>
      <c r="F57" s="204"/>
      <c r="G57" s="204"/>
      <c r="H57" s="204"/>
      <c r="I57" s="127" t="s">
        <v>125</v>
      </c>
      <c r="J57" s="149" t="s">
        <v>68</v>
      </c>
      <c r="K57" s="145" t="s">
        <v>97</v>
      </c>
      <c r="L57" s="198"/>
      <c r="M57" s="206"/>
      <c r="N57" s="206"/>
      <c r="O57" s="198"/>
      <c r="P57" s="198"/>
      <c r="Q57" s="198"/>
      <c r="R57" s="146"/>
      <c r="S57" s="146"/>
      <c r="T57" s="208"/>
      <c r="U57" s="208"/>
      <c r="V57" s="208"/>
      <c r="W57" s="208"/>
      <c r="X57" s="208"/>
      <c r="Y57" s="104"/>
      <c r="Z57" s="105"/>
      <c r="AA57" s="106"/>
      <c r="AB57" s="107"/>
      <c r="AC57" s="107"/>
      <c r="AD57" s="107"/>
      <c r="AE57" s="107"/>
      <c r="AF57" s="107"/>
      <c r="AG57" s="107"/>
      <c r="AH57" s="107"/>
      <c r="AI57" s="107"/>
      <c r="AJ57" s="107"/>
      <c r="AK57" s="107"/>
      <c r="AL57" s="107"/>
      <c r="AM57" s="107"/>
      <c r="AN57" s="107"/>
      <c r="AO57" s="107"/>
      <c r="AP57" s="107"/>
      <c r="AQ57" s="107"/>
      <c r="AR57" s="107"/>
      <c r="AS57" s="107"/>
      <c r="AT57" s="107"/>
      <c r="AU57" s="107"/>
      <c r="AV57" s="107"/>
      <c r="AW57" s="107"/>
      <c r="AX57" s="107"/>
      <c r="AY57" s="107"/>
      <c r="AZ57" s="107"/>
      <c r="BA57" s="107"/>
      <c r="BB57" s="107"/>
      <c r="BC57" s="107"/>
      <c r="BD57" s="107"/>
      <c r="BE57" s="107"/>
      <c r="BF57" s="107"/>
      <c r="BG57" s="107"/>
      <c r="BH57" s="107"/>
      <c r="BI57" s="107"/>
      <c r="BJ57" s="107"/>
      <c r="BK57" s="107"/>
      <c r="BL57" s="107"/>
      <c r="BM57" s="107"/>
      <c r="BN57" s="107"/>
      <c r="BO57" s="107"/>
      <c r="BP57" s="107"/>
    </row>
    <row r="58" spans="1:68" s="12" customFormat="1" ht="35.25" customHeight="1">
      <c r="A58" s="193" t="s">
        <v>128</v>
      </c>
      <c r="B58" s="202">
        <v>5021</v>
      </c>
      <c r="C58" s="202" t="s">
        <v>63</v>
      </c>
      <c r="D58" s="202" t="s">
        <v>129</v>
      </c>
      <c r="E58" s="202" t="s">
        <v>71</v>
      </c>
      <c r="F58" s="202"/>
      <c r="G58" s="202"/>
      <c r="H58" s="202"/>
      <c r="I58" s="193" t="s">
        <v>130</v>
      </c>
      <c r="J58" s="196" t="s">
        <v>68</v>
      </c>
      <c r="K58" s="196" t="s">
        <v>69</v>
      </c>
      <c r="L58" s="145">
        <v>930</v>
      </c>
      <c r="M58" s="148" t="s">
        <v>113</v>
      </c>
      <c r="N58" s="148" t="s">
        <v>73</v>
      </c>
      <c r="O58" s="145">
        <v>7700002300</v>
      </c>
      <c r="P58" s="145">
        <v>200</v>
      </c>
      <c r="Q58" s="145">
        <v>220</v>
      </c>
      <c r="R58" s="146"/>
      <c r="S58" s="146"/>
      <c r="T58" s="164">
        <v>60000</v>
      </c>
      <c r="U58" s="164">
        <v>60000</v>
      </c>
      <c r="V58" s="164">
        <v>0</v>
      </c>
      <c r="W58" s="164">
        <v>0</v>
      </c>
      <c r="X58" s="164">
        <v>0</v>
      </c>
      <c r="Y58" s="104"/>
      <c r="Z58" s="105"/>
      <c r="AA58" s="106"/>
      <c r="AB58" s="107"/>
      <c r="AC58" s="107"/>
      <c r="AD58" s="107"/>
      <c r="AE58" s="107"/>
      <c r="AF58" s="107"/>
      <c r="AG58" s="107"/>
      <c r="AH58" s="107"/>
      <c r="AI58" s="107"/>
      <c r="AJ58" s="107"/>
      <c r="AK58" s="107"/>
      <c r="AL58" s="107"/>
      <c r="AM58" s="107"/>
      <c r="AN58" s="107"/>
      <c r="AO58" s="107"/>
      <c r="AP58" s="107"/>
      <c r="AQ58" s="107"/>
      <c r="AR58" s="107"/>
      <c r="AS58" s="107"/>
      <c r="AT58" s="107"/>
      <c r="AU58" s="107"/>
      <c r="AV58" s="107"/>
      <c r="AW58" s="107"/>
      <c r="AX58" s="107"/>
      <c r="AY58" s="107"/>
      <c r="AZ58" s="107"/>
      <c r="BA58" s="107"/>
      <c r="BB58" s="107"/>
      <c r="BC58" s="107"/>
      <c r="BD58" s="107"/>
      <c r="BE58" s="107"/>
      <c r="BF58" s="107"/>
      <c r="BG58" s="107"/>
      <c r="BH58" s="107"/>
      <c r="BI58" s="107"/>
      <c r="BJ58" s="107"/>
      <c r="BK58" s="107"/>
      <c r="BL58" s="107"/>
      <c r="BM58" s="107"/>
      <c r="BN58" s="107"/>
      <c r="BO58" s="107"/>
      <c r="BP58" s="107"/>
    </row>
    <row r="59" spans="1:68" s="12" customFormat="1" ht="20.25" customHeight="1">
      <c r="A59" s="194"/>
      <c r="B59" s="203"/>
      <c r="C59" s="203"/>
      <c r="D59" s="203"/>
      <c r="E59" s="203"/>
      <c r="F59" s="203"/>
      <c r="G59" s="203"/>
      <c r="H59" s="203"/>
      <c r="I59" s="195"/>
      <c r="J59" s="198"/>
      <c r="K59" s="198"/>
      <c r="L59" s="145">
        <v>930</v>
      </c>
      <c r="M59" s="148" t="s">
        <v>113</v>
      </c>
      <c r="N59" s="148" t="s">
        <v>73</v>
      </c>
      <c r="O59" s="145">
        <v>7700002300</v>
      </c>
      <c r="P59" s="145">
        <v>200</v>
      </c>
      <c r="Q59" s="145">
        <v>290</v>
      </c>
      <c r="R59" s="146"/>
      <c r="S59" s="146"/>
      <c r="T59" s="164">
        <v>311781</v>
      </c>
      <c r="U59" s="164">
        <v>311781</v>
      </c>
      <c r="V59" s="164">
        <v>0</v>
      </c>
      <c r="W59" s="164">
        <v>0</v>
      </c>
      <c r="X59" s="164">
        <v>0</v>
      </c>
      <c r="Y59" s="104"/>
      <c r="Z59" s="105"/>
      <c r="AA59" s="106"/>
      <c r="AB59" s="107"/>
      <c r="AC59" s="107"/>
      <c r="AD59" s="107"/>
      <c r="AE59" s="107"/>
      <c r="AF59" s="107"/>
      <c r="AG59" s="107"/>
      <c r="AH59" s="107"/>
      <c r="AI59" s="107"/>
      <c r="AJ59" s="107"/>
      <c r="AK59" s="107"/>
      <c r="AL59" s="107"/>
      <c r="AM59" s="107"/>
      <c r="AN59" s="107"/>
      <c r="AO59" s="107"/>
      <c r="AP59" s="107"/>
      <c r="AQ59" s="107"/>
      <c r="AR59" s="107"/>
      <c r="AS59" s="107"/>
      <c r="AT59" s="107"/>
      <c r="AU59" s="107"/>
      <c r="AV59" s="107"/>
      <c r="AW59" s="107"/>
      <c r="AX59" s="107"/>
      <c r="AY59" s="107"/>
      <c r="AZ59" s="107"/>
      <c r="BA59" s="107"/>
      <c r="BB59" s="107"/>
      <c r="BC59" s="107"/>
      <c r="BD59" s="107"/>
      <c r="BE59" s="107"/>
      <c r="BF59" s="107"/>
      <c r="BG59" s="107"/>
      <c r="BH59" s="107"/>
      <c r="BI59" s="107"/>
      <c r="BJ59" s="107"/>
      <c r="BK59" s="107"/>
      <c r="BL59" s="107"/>
      <c r="BM59" s="107"/>
      <c r="BN59" s="107"/>
      <c r="BO59" s="107"/>
      <c r="BP59" s="107"/>
    </row>
    <row r="60" spans="1:68" s="12" customFormat="1" ht="39" customHeight="1">
      <c r="A60" s="194"/>
      <c r="B60" s="203"/>
      <c r="C60" s="203"/>
      <c r="D60" s="203"/>
      <c r="E60" s="203"/>
      <c r="F60" s="203"/>
      <c r="G60" s="203"/>
      <c r="H60" s="203"/>
      <c r="I60" s="193" t="s">
        <v>131</v>
      </c>
      <c r="J60" s="196" t="s">
        <v>68</v>
      </c>
      <c r="K60" s="196" t="s">
        <v>97</v>
      </c>
      <c r="L60" s="145">
        <v>930</v>
      </c>
      <c r="M60" s="148" t="s">
        <v>113</v>
      </c>
      <c r="N60" s="148" t="s">
        <v>73</v>
      </c>
      <c r="O60" s="145">
        <v>7700702300</v>
      </c>
      <c r="P60" s="145">
        <v>200</v>
      </c>
      <c r="Q60" s="145">
        <v>220</v>
      </c>
      <c r="R60" s="146"/>
      <c r="S60" s="146"/>
      <c r="T60" s="164">
        <v>0</v>
      </c>
      <c r="U60" s="164">
        <v>0</v>
      </c>
      <c r="V60" s="164">
        <v>0</v>
      </c>
      <c r="W60" s="164">
        <v>40000</v>
      </c>
      <c r="X60" s="164">
        <v>40000</v>
      </c>
      <c r="Y60" s="104"/>
      <c r="Z60" s="105"/>
      <c r="AA60" s="106"/>
      <c r="AB60" s="107"/>
      <c r="AC60" s="107"/>
      <c r="AD60" s="107"/>
      <c r="AE60" s="107"/>
      <c r="AF60" s="107"/>
      <c r="AG60" s="107"/>
      <c r="AH60" s="107"/>
      <c r="AI60" s="107"/>
      <c r="AJ60" s="107"/>
      <c r="AK60" s="107"/>
      <c r="AL60" s="107"/>
      <c r="AM60" s="107"/>
      <c r="AN60" s="107"/>
      <c r="AO60" s="107"/>
      <c r="AP60" s="107"/>
      <c r="AQ60" s="107"/>
      <c r="AR60" s="107"/>
      <c r="AS60" s="107"/>
      <c r="AT60" s="107"/>
      <c r="AU60" s="107"/>
      <c r="AV60" s="107"/>
      <c r="AW60" s="107"/>
      <c r="AX60" s="107"/>
      <c r="AY60" s="107"/>
      <c r="AZ60" s="107"/>
      <c r="BA60" s="107"/>
      <c r="BB60" s="107"/>
      <c r="BC60" s="107"/>
      <c r="BD60" s="107"/>
      <c r="BE60" s="107"/>
      <c r="BF60" s="107"/>
      <c r="BG60" s="107"/>
      <c r="BH60" s="107"/>
      <c r="BI60" s="107"/>
      <c r="BJ60" s="107"/>
      <c r="BK60" s="107"/>
      <c r="BL60" s="107"/>
      <c r="BM60" s="107"/>
      <c r="BN60" s="107"/>
      <c r="BO60" s="107"/>
      <c r="BP60" s="107"/>
    </row>
    <row r="61" spans="1:68" s="12" customFormat="1" ht="15">
      <c r="A61" s="195"/>
      <c r="B61" s="204"/>
      <c r="C61" s="204"/>
      <c r="D61" s="204"/>
      <c r="E61" s="204"/>
      <c r="F61" s="204"/>
      <c r="G61" s="204"/>
      <c r="H61" s="204"/>
      <c r="I61" s="195"/>
      <c r="J61" s="198"/>
      <c r="K61" s="198"/>
      <c r="L61" s="145">
        <v>930</v>
      </c>
      <c r="M61" s="148" t="s">
        <v>113</v>
      </c>
      <c r="N61" s="148" t="s">
        <v>73</v>
      </c>
      <c r="O61" s="145">
        <v>7700702300</v>
      </c>
      <c r="P61" s="145">
        <v>200</v>
      </c>
      <c r="Q61" s="145">
        <v>340</v>
      </c>
      <c r="R61" s="146"/>
      <c r="S61" s="146"/>
      <c r="T61" s="164">
        <v>0</v>
      </c>
      <c r="U61" s="164">
        <v>0</v>
      </c>
      <c r="V61" s="164">
        <v>491750</v>
      </c>
      <c r="W61" s="164">
        <v>509000</v>
      </c>
      <c r="X61" s="164">
        <v>509000</v>
      </c>
      <c r="Y61" s="104"/>
      <c r="Z61" s="105"/>
      <c r="AA61" s="106"/>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row>
    <row r="62" spans="1:68" s="12" customFormat="1" ht="42.75" customHeight="1">
      <c r="A62" s="193" t="s">
        <v>132</v>
      </c>
      <c r="B62" s="202">
        <v>5025</v>
      </c>
      <c r="C62" s="202" t="s">
        <v>63</v>
      </c>
      <c r="D62" s="202" t="s">
        <v>133</v>
      </c>
      <c r="E62" s="202" t="s">
        <v>71</v>
      </c>
      <c r="F62" s="202"/>
      <c r="G62" s="202"/>
      <c r="H62" s="202"/>
      <c r="I62" s="193" t="s">
        <v>134</v>
      </c>
      <c r="J62" s="196" t="s">
        <v>68</v>
      </c>
      <c r="K62" s="196" t="s">
        <v>69</v>
      </c>
      <c r="L62" s="145">
        <v>930</v>
      </c>
      <c r="M62" s="148" t="s">
        <v>20</v>
      </c>
      <c r="N62" s="148" t="s">
        <v>83</v>
      </c>
      <c r="O62" s="145">
        <v>7800002400</v>
      </c>
      <c r="P62" s="145">
        <v>200</v>
      </c>
      <c r="Q62" s="145">
        <v>220</v>
      </c>
      <c r="R62" s="146"/>
      <c r="S62" s="146"/>
      <c r="T62" s="163">
        <v>170318.4</v>
      </c>
      <c r="U62" s="163">
        <v>170318.4</v>
      </c>
      <c r="V62" s="163">
        <v>0</v>
      </c>
      <c r="W62" s="163">
        <v>0</v>
      </c>
      <c r="X62" s="163">
        <v>0</v>
      </c>
      <c r="Y62" s="104"/>
      <c r="Z62" s="105"/>
      <c r="AA62" s="106"/>
      <c r="AB62" s="107"/>
      <c r="AC62" s="107"/>
      <c r="AD62" s="107"/>
      <c r="AE62" s="107"/>
      <c r="AF62" s="107"/>
      <c r="AG62" s="107"/>
      <c r="AH62" s="107"/>
      <c r="AI62" s="107"/>
      <c r="AJ62" s="107"/>
      <c r="AK62" s="107"/>
      <c r="AL62" s="107"/>
      <c r="AM62" s="107"/>
      <c r="AN62" s="107"/>
      <c r="AO62" s="107"/>
      <c r="AP62" s="107"/>
      <c r="AQ62" s="107"/>
      <c r="AR62" s="107"/>
      <c r="AS62" s="107"/>
      <c r="AT62" s="107"/>
      <c r="AU62" s="107"/>
      <c r="AV62" s="107"/>
      <c r="AW62" s="107"/>
      <c r="AX62" s="107"/>
      <c r="AY62" s="107"/>
      <c r="AZ62" s="107"/>
      <c r="BA62" s="107"/>
      <c r="BB62" s="107"/>
      <c r="BC62" s="107"/>
      <c r="BD62" s="107"/>
      <c r="BE62" s="107"/>
      <c r="BF62" s="107"/>
      <c r="BG62" s="107"/>
      <c r="BH62" s="107"/>
      <c r="BI62" s="107"/>
      <c r="BJ62" s="107"/>
      <c r="BK62" s="107"/>
      <c r="BL62" s="107"/>
      <c r="BM62" s="107"/>
      <c r="BN62" s="107"/>
      <c r="BO62" s="107"/>
      <c r="BP62" s="107"/>
    </row>
    <row r="63" spans="1:68" s="12" customFormat="1" ht="15">
      <c r="A63" s="194"/>
      <c r="B63" s="203"/>
      <c r="C63" s="203"/>
      <c r="D63" s="203"/>
      <c r="E63" s="203"/>
      <c r="F63" s="203"/>
      <c r="G63" s="203"/>
      <c r="H63" s="203"/>
      <c r="I63" s="195"/>
      <c r="J63" s="198"/>
      <c r="K63" s="198"/>
      <c r="L63" s="145">
        <v>930</v>
      </c>
      <c r="M63" s="148" t="s">
        <v>20</v>
      </c>
      <c r="N63" s="148" t="s">
        <v>83</v>
      </c>
      <c r="O63" s="145">
        <v>7800002400</v>
      </c>
      <c r="P63" s="145">
        <v>200</v>
      </c>
      <c r="Q63" s="145">
        <v>290</v>
      </c>
      <c r="R63" s="146"/>
      <c r="S63" s="146"/>
      <c r="T63" s="163">
        <v>44943</v>
      </c>
      <c r="U63" s="162">
        <v>44943</v>
      </c>
      <c r="V63" s="162">
        <v>0</v>
      </c>
      <c r="W63" s="162">
        <v>0</v>
      </c>
      <c r="X63" s="162">
        <v>0</v>
      </c>
      <c r="Y63" s="104"/>
      <c r="Z63" s="105"/>
      <c r="AA63" s="106"/>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row>
    <row r="64" spans="1:68" s="12" customFormat="1" ht="45" customHeight="1">
      <c r="A64" s="194"/>
      <c r="B64" s="203"/>
      <c r="C64" s="203"/>
      <c r="D64" s="203"/>
      <c r="E64" s="203"/>
      <c r="F64" s="203"/>
      <c r="G64" s="203"/>
      <c r="H64" s="203"/>
      <c r="I64" s="193" t="s">
        <v>135</v>
      </c>
      <c r="J64" s="196" t="s">
        <v>68</v>
      </c>
      <c r="K64" s="196" t="s">
        <v>97</v>
      </c>
      <c r="L64" s="145">
        <v>930</v>
      </c>
      <c r="M64" s="148" t="s">
        <v>20</v>
      </c>
      <c r="N64" s="148" t="s">
        <v>83</v>
      </c>
      <c r="O64" s="145">
        <v>7800702400</v>
      </c>
      <c r="P64" s="145">
        <v>200</v>
      </c>
      <c r="Q64" s="145">
        <v>220</v>
      </c>
      <c r="R64" s="146"/>
      <c r="S64" s="146"/>
      <c r="T64" s="163">
        <v>0</v>
      </c>
      <c r="U64" s="163">
        <v>0</v>
      </c>
      <c r="V64" s="163">
        <v>174000</v>
      </c>
      <c r="W64" s="163">
        <v>144000</v>
      </c>
      <c r="X64" s="163">
        <v>144000</v>
      </c>
      <c r="Y64" s="104"/>
      <c r="Z64" s="105"/>
      <c r="AA64" s="106"/>
      <c r="AB64" s="107"/>
      <c r="AC64" s="107"/>
      <c r="AD64" s="107"/>
      <c r="AE64" s="107"/>
      <c r="AF64" s="107"/>
      <c r="AG64" s="107"/>
      <c r="AH64" s="107"/>
      <c r="AI64" s="107"/>
      <c r="AJ64" s="107"/>
      <c r="AK64" s="107"/>
      <c r="AL64" s="107"/>
      <c r="AM64" s="107"/>
      <c r="AN64" s="107"/>
      <c r="AO64" s="107"/>
      <c r="AP64" s="107"/>
      <c r="AQ64" s="107"/>
      <c r="AR64" s="107"/>
      <c r="AS64" s="107"/>
      <c r="AT64" s="107"/>
      <c r="AU64" s="107"/>
      <c r="AV64" s="107"/>
      <c r="AW64" s="107"/>
      <c r="AX64" s="107"/>
      <c r="AY64" s="107"/>
      <c r="AZ64" s="107"/>
      <c r="BA64" s="107"/>
      <c r="BB64" s="107"/>
      <c r="BC64" s="107"/>
      <c r="BD64" s="107"/>
      <c r="BE64" s="107"/>
      <c r="BF64" s="107"/>
      <c r="BG64" s="107"/>
      <c r="BH64" s="107"/>
      <c r="BI64" s="107"/>
      <c r="BJ64" s="107"/>
      <c r="BK64" s="107"/>
      <c r="BL64" s="107"/>
      <c r="BM64" s="107"/>
      <c r="BN64" s="107"/>
      <c r="BO64" s="107"/>
      <c r="BP64" s="107"/>
    </row>
    <row r="65" spans="1:68" s="12" customFormat="1" ht="15">
      <c r="A65" s="195"/>
      <c r="B65" s="204"/>
      <c r="C65" s="204"/>
      <c r="D65" s="204"/>
      <c r="E65" s="204"/>
      <c r="F65" s="204"/>
      <c r="G65" s="204"/>
      <c r="H65" s="204"/>
      <c r="I65" s="195"/>
      <c r="J65" s="198"/>
      <c r="K65" s="198"/>
      <c r="L65" s="145">
        <v>930</v>
      </c>
      <c r="M65" s="148" t="s">
        <v>20</v>
      </c>
      <c r="N65" s="148" t="s">
        <v>83</v>
      </c>
      <c r="O65" s="145">
        <v>7800702400</v>
      </c>
      <c r="P65" s="145">
        <v>200</v>
      </c>
      <c r="Q65" s="145">
        <v>340</v>
      </c>
      <c r="R65" s="146"/>
      <c r="S65" s="146"/>
      <c r="T65" s="163">
        <v>0</v>
      </c>
      <c r="U65" s="162">
        <v>0</v>
      </c>
      <c r="V65" s="162">
        <v>196000</v>
      </c>
      <c r="W65" s="162">
        <v>226000</v>
      </c>
      <c r="X65" s="162">
        <v>226000</v>
      </c>
      <c r="Y65" s="104"/>
      <c r="Z65" s="105"/>
      <c r="AA65" s="106"/>
      <c r="AB65" s="107"/>
      <c r="AC65" s="107"/>
      <c r="AD65" s="107"/>
      <c r="AE65" s="107"/>
      <c r="AF65" s="107"/>
      <c r="AG65" s="107"/>
      <c r="AH65" s="107"/>
      <c r="AI65" s="107"/>
      <c r="AJ65" s="107"/>
      <c r="AK65" s="107"/>
      <c r="AL65" s="107"/>
      <c r="AM65" s="107"/>
      <c r="AN65" s="107"/>
      <c r="AO65" s="107"/>
      <c r="AP65" s="107"/>
      <c r="AQ65" s="107"/>
      <c r="AR65" s="107"/>
      <c r="AS65" s="107"/>
      <c r="AT65" s="107"/>
      <c r="AU65" s="107"/>
      <c r="AV65" s="107"/>
      <c r="AW65" s="107"/>
      <c r="AX65" s="107"/>
      <c r="AY65" s="107"/>
      <c r="AZ65" s="107"/>
      <c r="BA65" s="107"/>
      <c r="BB65" s="107"/>
      <c r="BC65" s="107"/>
      <c r="BD65" s="107"/>
      <c r="BE65" s="107"/>
      <c r="BF65" s="107"/>
      <c r="BG65" s="107"/>
      <c r="BH65" s="107"/>
      <c r="BI65" s="107"/>
      <c r="BJ65" s="107"/>
      <c r="BK65" s="107"/>
      <c r="BL65" s="107"/>
      <c r="BM65" s="107"/>
      <c r="BN65" s="107"/>
      <c r="BO65" s="107"/>
      <c r="BP65" s="107"/>
    </row>
    <row r="66" spans="1:68" s="12" customFormat="1" ht="66" customHeight="1">
      <c r="A66" s="180" t="s">
        <v>259</v>
      </c>
      <c r="B66" s="181">
        <v>5028</v>
      </c>
      <c r="C66" s="181" t="s">
        <v>63</v>
      </c>
      <c r="D66" s="181" t="s">
        <v>260</v>
      </c>
      <c r="E66" s="181" t="s">
        <v>71</v>
      </c>
      <c r="F66" s="181"/>
      <c r="G66" s="181"/>
      <c r="H66" s="181"/>
      <c r="I66" s="180" t="s">
        <v>261</v>
      </c>
      <c r="J66" s="185" t="s">
        <v>93</v>
      </c>
      <c r="K66" s="185" t="s">
        <v>262</v>
      </c>
      <c r="L66" s="169">
        <v>930</v>
      </c>
      <c r="M66" s="148" t="s">
        <v>220</v>
      </c>
      <c r="N66" s="148" t="s">
        <v>83</v>
      </c>
      <c r="O66" s="169">
        <v>8800143120</v>
      </c>
      <c r="P66" s="169">
        <v>200</v>
      </c>
      <c r="Q66" s="169">
        <v>310</v>
      </c>
      <c r="R66" s="146"/>
      <c r="S66" s="146"/>
      <c r="T66" s="163">
        <v>0</v>
      </c>
      <c r="U66" s="186">
        <v>0</v>
      </c>
      <c r="V66" s="186">
        <v>1238020</v>
      </c>
      <c r="W66" s="186">
        <v>0</v>
      </c>
      <c r="X66" s="186">
        <v>0</v>
      </c>
      <c r="Y66" s="104"/>
      <c r="Z66" s="105"/>
      <c r="AA66" s="106"/>
      <c r="AB66" s="107"/>
      <c r="AC66" s="107"/>
      <c r="AD66" s="107"/>
      <c r="AE66" s="107"/>
      <c r="AF66" s="107"/>
      <c r="AG66" s="107"/>
      <c r="AH66" s="107"/>
      <c r="AI66" s="107"/>
      <c r="AJ66" s="107"/>
      <c r="AK66" s="107"/>
      <c r="AL66" s="107"/>
      <c r="AM66" s="107"/>
      <c r="AN66" s="107"/>
      <c r="AO66" s="107"/>
      <c r="AP66" s="107"/>
      <c r="AQ66" s="107"/>
      <c r="AR66" s="107"/>
      <c r="AS66" s="107"/>
      <c r="AT66" s="107"/>
      <c r="AU66" s="107"/>
      <c r="AV66" s="107"/>
      <c r="AW66" s="107"/>
      <c r="AX66" s="107"/>
      <c r="AY66" s="107"/>
      <c r="AZ66" s="107"/>
      <c r="BA66" s="107"/>
      <c r="BB66" s="107"/>
      <c r="BC66" s="107"/>
      <c r="BD66" s="107"/>
      <c r="BE66" s="107"/>
      <c r="BF66" s="107"/>
      <c r="BG66" s="107"/>
      <c r="BH66" s="107"/>
      <c r="BI66" s="107"/>
      <c r="BJ66" s="107"/>
      <c r="BK66" s="107"/>
      <c r="BL66" s="107"/>
      <c r="BM66" s="107"/>
      <c r="BN66" s="107"/>
      <c r="BO66" s="107"/>
      <c r="BP66" s="107"/>
    </row>
    <row r="67" spans="1:68" s="12" customFormat="1" ht="15">
      <c r="A67" s="193" t="s">
        <v>136</v>
      </c>
      <c r="B67" s="202">
        <v>5030</v>
      </c>
      <c r="C67" s="202" t="s">
        <v>63</v>
      </c>
      <c r="D67" s="202" t="s">
        <v>137</v>
      </c>
      <c r="E67" s="202" t="s">
        <v>71</v>
      </c>
      <c r="F67" s="202"/>
      <c r="G67" s="202"/>
      <c r="H67" s="202"/>
      <c r="I67" s="193" t="s">
        <v>138</v>
      </c>
      <c r="J67" s="196" t="s">
        <v>68</v>
      </c>
      <c r="K67" s="196" t="s">
        <v>139</v>
      </c>
      <c r="L67" s="169">
        <v>930</v>
      </c>
      <c r="M67" s="148" t="s">
        <v>83</v>
      </c>
      <c r="N67" s="148" t="s">
        <v>146</v>
      </c>
      <c r="O67" s="169">
        <v>8700106660</v>
      </c>
      <c r="P67" s="169">
        <v>200</v>
      </c>
      <c r="Q67" s="169">
        <v>300</v>
      </c>
      <c r="R67" s="146"/>
      <c r="S67" s="146"/>
      <c r="T67" s="163">
        <v>1400000</v>
      </c>
      <c r="U67" s="163">
        <v>1400000</v>
      </c>
      <c r="V67" s="163">
        <v>0</v>
      </c>
      <c r="W67" s="163">
        <v>0</v>
      </c>
      <c r="X67" s="163">
        <v>0</v>
      </c>
      <c r="Y67" s="104"/>
      <c r="Z67" s="105"/>
      <c r="AA67" s="106"/>
      <c r="AB67" s="107"/>
      <c r="AC67" s="107"/>
      <c r="AD67" s="107"/>
      <c r="AE67" s="107"/>
      <c r="AF67" s="107"/>
      <c r="AG67" s="107"/>
      <c r="AH67" s="107"/>
      <c r="AI67" s="107"/>
      <c r="AJ67" s="107"/>
      <c r="AK67" s="107"/>
      <c r="AL67" s="107"/>
      <c r="AM67" s="107"/>
      <c r="AN67" s="107"/>
      <c r="AO67" s="107"/>
      <c r="AP67" s="107"/>
      <c r="AQ67" s="107"/>
      <c r="AR67" s="107"/>
      <c r="AS67" s="107"/>
      <c r="AT67" s="107"/>
      <c r="AU67" s="107"/>
      <c r="AV67" s="107"/>
      <c r="AW67" s="107"/>
      <c r="AX67" s="107"/>
      <c r="AY67" s="107"/>
      <c r="AZ67" s="107"/>
      <c r="BA67" s="107"/>
      <c r="BB67" s="107"/>
      <c r="BC67" s="107"/>
      <c r="BD67" s="107"/>
      <c r="BE67" s="107"/>
      <c r="BF67" s="107"/>
      <c r="BG67" s="107"/>
      <c r="BH67" s="107"/>
      <c r="BI67" s="107"/>
      <c r="BJ67" s="107"/>
      <c r="BK67" s="107"/>
      <c r="BL67" s="107"/>
      <c r="BM67" s="107"/>
      <c r="BN67" s="107"/>
      <c r="BO67" s="107"/>
      <c r="BP67" s="107"/>
    </row>
    <row r="68" spans="1:68" s="12" customFormat="1" ht="15">
      <c r="A68" s="194"/>
      <c r="B68" s="203"/>
      <c r="C68" s="203"/>
      <c r="D68" s="203"/>
      <c r="E68" s="203"/>
      <c r="F68" s="203"/>
      <c r="G68" s="203"/>
      <c r="H68" s="203"/>
      <c r="I68" s="194"/>
      <c r="J68" s="197"/>
      <c r="K68" s="197"/>
      <c r="L68" s="169">
        <v>930</v>
      </c>
      <c r="M68" s="148" t="s">
        <v>83</v>
      </c>
      <c r="N68" s="148" t="s">
        <v>146</v>
      </c>
      <c r="O68" s="169">
        <v>7200300700</v>
      </c>
      <c r="P68" s="169">
        <v>200</v>
      </c>
      <c r="Q68" s="169">
        <v>220</v>
      </c>
      <c r="R68" s="146"/>
      <c r="S68" s="146"/>
      <c r="T68" s="163">
        <v>61044.79</v>
      </c>
      <c r="U68" s="163">
        <v>61044.79</v>
      </c>
      <c r="V68" s="163">
        <v>0</v>
      </c>
      <c r="W68" s="163">
        <v>0</v>
      </c>
      <c r="X68" s="163">
        <v>0</v>
      </c>
      <c r="Y68" s="104"/>
      <c r="Z68" s="105"/>
      <c r="AA68" s="106"/>
      <c r="AB68" s="107"/>
      <c r="AC68" s="107"/>
      <c r="AD68" s="107"/>
      <c r="AE68" s="107"/>
      <c r="AF68" s="107"/>
      <c r="AG68" s="107"/>
      <c r="AH68" s="107"/>
      <c r="AI68" s="107"/>
      <c r="AJ68" s="107"/>
      <c r="AK68" s="107"/>
      <c r="AL68" s="107"/>
      <c r="AM68" s="107"/>
      <c r="AN68" s="107"/>
      <c r="AO68" s="107"/>
      <c r="AP68" s="107"/>
      <c r="AQ68" s="107"/>
      <c r="AR68" s="107"/>
      <c r="AS68" s="107"/>
      <c r="AT68" s="107"/>
      <c r="AU68" s="107"/>
      <c r="AV68" s="107"/>
      <c r="AW68" s="107"/>
      <c r="AX68" s="107"/>
      <c r="AY68" s="107"/>
      <c r="AZ68" s="107"/>
      <c r="BA68" s="107"/>
      <c r="BB68" s="107"/>
      <c r="BC68" s="107"/>
      <c r="BD68" s="107"/>
      <c r="BE68" s="107"/>
      <c r="BF68" s="107"/>
      <c r="BG68" s="107"/>
      <c r="BH68" s="107"/>
      <c r="BI68" s="107"/>
      <c r="BJ68" s="107"/>
      <c r="BK68" s="107"/>
      <c r="BL68" s="107"/>
      <c r="BM68" s="107"/>
      <c r="BN68" s="107"/>
      <c r="BO68" s="107"/>
      <c r="BP68" s="107"/>
    </row>
    <row r="69" spans="1:68" s="12" customFormat="1" ht="15">
      <c r="A69" s="194"/>
      <c r="B69" s="203"/>
      <c r="C69" s="203"/>
      <c r="D69" s="203"/>
      <c r="E69" s="203"/>
      <c r="F69" s="203"/>
      <c r="G69" s="203"/>
      <c r="H69" s="203"/>
      <c r="I69" s="194"/>
      <c r="J69" s="197"/>
      <c r="K69" s="197"/>
      <c r="L69" s="169">
        <v>930</v>
      </c>
      <c r="M69" s="148" t="s">
        <v>83</v>
      </c>
      <c r="N69" s="148" t="s">
        <v>146</v>
      </c>
      <c r="O69" s="169">
        <v>7200300800</v>
      </c>
      <c r="P69" s="169">
        <v>200</v>
      </c>
      <c r="Q69" s="169">
        <v>220</v>
      </c>
      <c r="R69" s="146"/>
      <c r="S69" s="146"/>
      <c r="T69" s="163">
        <v>3634.28</v>
      </c>
      <c r="U69" s="163">
        <v>3634.28</v>
      </c>
      <c r="V69" s="163">
        <v>0</v>
      </c>
      <c r="W69" s="163">
        <v>0</v>
      </c>
      <c r="X69" s="163">
        <v>0</v>
      </c>
      <c r="Y69" s="104"/>
      <c r="Z69" s="105"/>
      <c r="AA69" s="106"/>
      <c r="AB69" s="107"/>
      <c r="AC69" s="107"/>
      <c r="AD69" s="107"/>
      <c r="AE69" s="107"/>
      <c r="AF69" s="107"/>
      <c r="AG69" s="107"/>
      <c r="AH69" s="107"/>
      <c r="AI69" s="107"/>
      <c r="AJ69" s="107"/>
      <c r="AK69" s="107"/>
      <c r="AL69" s="107"/>
      <c r="AM69" s="107"/>
      <c r="AN69" s="107"/>
      <c r="AO69" s="107"/>
      <c r="AP69" s="107"/>
      <c r="AQ69" s="107"/>
      <c r="AR69" s="107"/>
      <c r="AS69" s="107"/>
      <c r="AT69" s="107"/>
      <c r="AU69" s="107"/>
      <c r="AV69" s="107"/>
      <c r="AW69" s="107"/>
      <c r="AX69" s="107"/>
      <c r="AY69" s="107"/>
      <c r="AZ69" s="107"/>
      <c r="BA69" s="107"/>
      <c r="BB69" s="107"/>
      <c r="BC69" s="107"/>
      <c r="BD69" s="107"/>
      <c r="BE69" s="107"/>
      <c r="BF69" s="107"/>
      <c r="BG69" s="107"/>
      <c r="BH69" s="107"/>
      <c r="BI69" s="107"/>
      <c r="BJ69" s="107"/>
      <c r="BK69" s="107"/>
      <c r="BL69" s="107"/>
      <c r="BM69" s="107"/>
      <c r="BN69" s="107"/>
      <c r="BO69" s="107"/>
      <c r="BP69" s="107"/>
    </row>
    <row r="70" spans="1:68" s="12" customFormat="1" ht="19.5" customHeight="1">
      <c r="A70" s="194"/>
      <c r="B70" s="203"/>
      <c r="C70" s="203"/>
      <c r="D70" s="203"/>
      <c r="E70" s="203"/>
      <c r="F70" s="203"/>
      <c r="G70" s="203"/>
      <c r="H70" s="203"/>
      <c r="I70" s="195"/>
      <c r="J70" s="198"/>
      <c r="K70" s="198"/>
      <c r="L70" s="169">
        <v>930</v>
      </c>
      <c r="M70" s="148" t="s">
        <v>83</v>
      </c>
      <c r="N70" s="148" t="s">
        <v>146</v>
      </c>
      <c r="O70" s="169">
        <v>7200500600</v>
      </c>
      <c r="P70" s="169">
        <v>200</v>
      </c>
      <c r="Q70" s="169">
        <v>220</v>
      </c>
      <c r="R70" s="146"/>
      <c r="S70" s="146"/>
      <c r="T70" s="163">
        <v>1050000</v>
      </c>
      <c r="U70" s="163">
        <v>1050000</v>
      </c>
      <c r="V70" s="163">
        <v>0</v>
      </c>
      <c r="W70" s="163">
        <v>0</v>
      </c>
      <c r="X70" s="163">
        <v>0</v>
      </c>
      <c r="Y70" s="104"/>
      <c r="Z70" s="105"/>
      <c r="AA70" s="106"/>
      <c r="AB70" s="107"/>
      <c r="AC70" s="107"/>
      <c r="AD70" s="107"/>
      <c r="AE70" s="107"/>
      <c r="AF70" s="107"/>
      <c r="AG70" s="107"/>
      <c r="AH70" s="107"/>
      <c r="AI70" s="107"/>
      <c r="AJ70" s="107"/>
      <c r="AK70" s="107"/>
      <c r="AL70" s="107"/>
      <c r="AM70" s="107"/>
      <c r="AN70" s="107"/>
      <c r="AO70" s="107"/>
      <c r="AP70" s="107"/>
      <c r="AQ70" s="107"/>
      <c r="AR70" s="107"/>
      <c r="AS70" s="107"/>
      <c r="AT70" s="107"/>
      <c r="AU70" s="107"/>
      <c r="AV70" s="107"/>
      <c r="AW70" s="107"/>
      <c r="AX70" s="107"/>
      <c r="AY70" s="107"/>
      <c r="AZ70" s="107"/>
      <c r="BA70" s="107"/>
      <c r="BB70" s="107"/>
      <c r="BC70" s="107"/>
      <c r="BD70" s="107"/>
      <c r="BE70" s="107"/>
      <c r="BF70" s="107"/>
      <c r="BG70" s="107"/>
      <c r="BH70" s="107"/>
      <c r="BI70" s="107"/>
      <c r="BJ70" s="107"/>
      <c r="BK70" s="107"/>
      <c r="BL70" s="107"/>
      <c r="BM70" s="107"/>
      <c r="BN70" s="107"/>
      <c r="BO70" s="107"/>
      <c r="BP70" s="107"/>
    </row>
    <row r="71" spans="1:68" s="12" customFormat="1" ht="26.25" customHeight="1">
      <c r="A71" s="194"/>
      <c r="B71" s="203"/>
      <c r="C71" s="203"/>
      <c r="D71" s="203"/>
      <c r="E71" s="203"/>
      <c r="F71" s="203"/>
      <c r="G71" s="203"/>
      <c r="H71" s="203"/>
      <c r="I71" s="193" t="s">
        <v>140</v>
      </c>
      <c r="J71" s="196" t="s">
        <v>68</v>
      </c>
      <c r="K71" s="196" t="s">
        <v>141</v>
      </c>
      <c r="L71" s="169">
        <v>930</v>
      </c>
      <c r="M71" s="148" t="s">
        <v>83</v>
      </c>
      <c r="N71" s="148" t="s">
        <v>146</v>
      </c>
      <c r="O71" s="169">
        <v>7200500700</v>
      </c>
      <c r="P71" s="169">
        <v>200</v>
      </c>
      <c r="Q71" s="169">
        <v>220</v>
      </c>
      <c r="R71" s="146"/>
      <c r="S71" s="146"/>
      <c r="T71" s="163">
        <v>1306474.1599999999</v>
      </c>
      <c r="U71" s="163">
        <v>1306474.1599999999</v>
      </c>
      <c r="V71" s="163">
        <v>0</v>
      </c>
      <c r="W71" s="163">
        <v>0</v>
      </c>
      <c r="X71" s="163">
        <v>0</v>
      </c>
      <c r="Y71" s="104"/>
      <c r="Z71" s="105"/>
      <c r="AA71" s="106"/>
      <c r="AB71" s="107"/>
      <c r="AC71" s="107"/>
      <c r="AD71" s="107"/>
      <c r="AE71" s="107"/>
      <c r="AF71" s="107"/>
      <c r="AG71" s="107"/>
      <c r="AH71" s="107"/>
      <c r="AI71" s="107"/>
      <c r="AJ71" s="107"/>
      <c r="AK71" s="107"/>
      <c r="AL71" s="107"/>
      <c r="AM71" s="107"/>
      <c r="AN71" s="107"/>
      <c r="AO71" s="107"/>
      <c r="AP71" s="107"/>
      <c r="AQ71" s="107"/>
      <c r="AR71" s="107"/>
      <c r="AS71" s="107"/>
      <c r="AT71" s="107"/>
      <c r="AU71" s="107"/>
      <c r="AV71" s="107"/>
      <c r="AW71" s="107"/>
      <c r="AX71" s="107"/>
      <c r="AY71" s="107"/>
      <c r="AZ71" s="107"/>
      <c r="BA71" s="107"/>
      <c r="BB71" s="107"/>
      <c r="BC71" s="107"/>
      <c r="BD71" s="107"/>
      <c r="BE71" s="107"/>
      <c r="BF71" s="107"/>
      <c r="BG71" s="107"/>
      <c r="BH71" s="107"/>
      <c r="BI71" s="107"/>
      <c r="BJ71" s="107"/>
      <c r="BK71" s="107"/>
      <c r="BL71" s="107"/>
      <c r="BM71" s="107"/>
      <c r="BN71" s="107"/>
      <c r="BO71" s="107"/>
      <c r="BP71" s="107"/>
    </row>
    <row r="72" spans="1:68" s="12" customFormat="1" ht="15">
      <c r="A72" s="194"/>
      <c r="B72" s="203"/>
      <c r="C72" s="203"/>
      <c r="D72" s="203"/>
      <c r="E72" s="203"/>
      <c r="F72" s="203"/>
      <c r="G72" s="203"/>
      <c r="H72" s="203"/>
      <c r="I72" s="194"/>
      <c r="J72" s="197"/>
      <c r="K72" s="197"/>
      <c r="L72" s="169">
        <v>930</v>
      </c>
      <c r="M72" s="148" t="s">
        <v>83</v>
      </c>
      <c r="N72" s="148" t="s">
        <v>146</v>
      </c>
      <c r="O72" s="169">
        <v>7200500800</v>
      </c>
      <c r="P72" s="169">
        <v>200</v>
      </c>
      <c r="Q72" s="169">
        <v>220</v>
      </c>
      <c r="R72" s="146"/>
      <c r="S72" s="146"/>
      <c r="T72" s="163">
        <v>1000000</v>
      </c>
      <c r="U72" s="163">
        <v>1000000</v>
      </c>
      <c r="V72" s="163">
        <v>0</v>
      </c>
      <c r="W72" s="163">
        <v>0</v>
      </c>
      <c r="X72" s="163">
        <v>0</v>
      </c>
      <c r="Y72" s="104"/>
      <c r="Z72" s="105"/>
      <c r="AA72" s="106"/>
      <c r="AB72" s="107"/>
      <c r="AC72" s="107"/>
      <c r="AD72" s="107"/>
      <c r="AE72" s="107"/>
      <c r="AF72" s="107"/>
      <c r="AG72" s="107"/>
      <c r="AH72" s="107"/>
      <c r="AI72" s="107"/>
      <c r="AJ72" s="107"/>
      <c r="AK72" s="107"/>
      <c r="AL72" s="107"/>
      <c r="AM72" s="107"/>
      <c r="AN72" s="107"/>
      <c r="AO72" s="107"/>
      <c r="AP72" s="107"/>
      <c r="AQ72" s="107"/>
      <c r="AR72" s="107"/>
      <c r="AS72" s="107"/>
      <c r="AT72" s="107"/>
      <c r="AU72" s="107"/>
      <c r="AV72" s="107"/>
      <c r="AW72" s="107"/>
      <c r="AX72" s="107"/>
      <c r="AY72" s="107"/>
      <c r="AZ72" s="107"/>
      <c r="BA72" s="107"/>
      <c r="BB72" s="107"/>
      <c r="BC72" s="107"/>
      <c r="BD72" s="107"/>
      <c r="BE72" s="107"/>
      <c r="BF72" s="107"/>
      <c r="BG72" s="107"/>
      <c r="BH72" s="107"/>
      <c r="BI72" s="107"/>
      <c r="BJ72" s="107"/>
      <c r="BK72" s="107"/>
      <c r="BL72" s="107"/>
      <c r="BM72" s="107"/>
      <c r="BN72" s="107"/>
      <c r="BO72" s="107"/>
      <c r="BP72" s="107"/>
    </row>
    <row r="73" spans="1:68" s="12" customFormat="1" ht="15">
      <c r="A73" s="194"/>
      <c r="B73" s="203"/>
      <c r="C73" s="203"/>
      <c r="D73" s="203"/>
      <c r="E73" s="203"/>
      <c r="F73" s="203"/>
      <c r="G73" s="203"/>
      <c r="H73" s="203"/>
      <c r="I73" s="194"/>
      <c r="J73" s="197"/>
      <c r="K73" s="197"/>
      <c r="L73" s="169">
        <v>930</v>
      </c>
      <c r="M73" s="148" t="s">
        <v>83</v>
      </c>
      <c r="N73" s="148" t="s">
        <v>146</v>
      </c>
      <c r="O73" s="169">
        <v>7200500900</v>
      </c>
      <c r="P73" s="169">
        <v>200</v>
      </c>
      <c r="Q73" s="169">
        <v>220</v>
      </c>
      <c r="R73" s="146"/>
      <c r="S73" s="146"/>
      <c r="T73" s="163">
        <v>1000000</v>
      </c>
      <c r="U73" s="163">
        <v>0</v>
      </c>
      <c r="V73" s="163">
        <v>1000000</v>
      </c>
      <c r="W73" s="163">
        <v>0</v>
      </c>
      <c r="X73" s="163">
        <v>0</v>
      </c>
      <c r="Y73" s="104"/>
      <c r="Z73" s="105"/>
      <c r="AA73" s="106"/>
      <c r="AB73" s="107"/>
      <c r="AC73" s="107"/>
      <c r="AD73" s="107"/>
      <c r="AE73" s="107"/>
      <c r="AF73" s="107"/>
      <c r="AG73" s="107"/>
      <c r="AH73" s="107"/>
      <c r="AI73" s="107"/>
      <c r="AJ73" s="107"/>
      <c r="AK73" s="107"/>
      <c r="AL73" s="107"/>
      <c r="AM73" s="107"/>
      <c r="AN73" s="107"/>
      <c r="AO73" s="107"/>
      <c r="AP73" s="107"/>
      <c r="AQ73" s="107"/>
      <c r="AR73" s="107"/>
      <c r="AS73" s="107"/>
      <c r="AT73" s="107"/>
      <c r="AU73" s="107"/>
      <c r="AV73" s="107"/>
      <c r="AW73" s="107"/>
      <c r="AX73" s="107"/>
      <c r="AY73" s="107"/>
      <c r="AZ73" s="107"/>
      <c r="BA73" s="107"/>
      <c r="BB73" s="107"/>
      <c r="BC73" s="107"/>
      <c r="BD73" s="107"/>
      <c r="BE73" s="107"/>
      <c r="BF73" s="107"/>
      <c r="BG73" s="107"/>
      <c r="BH73" s="107"/>
      <c r="BI73" s="107"/>
      <c r="BJ73" s="107"/>
      <c r="BK73" s="107"/>
      <c r="BL73" s="107"/>
      <c r="BM73" s="107"/>
      <c r="BN73" s="107"/>
      <c r="BO73" s="107"/>
      <c r="BP73" s="107"/>
    </row>
    <row r="74" spans="1:68" s="12" customFormat="1" ht="15">
      <c r="A74" s="194"/>
      <c r="B74" s="203"/>
      <c r="C74" s="203"/>
      <c r="D74" s="203"/>
      <c r="E74" s="203"/>
      <c r="F74" s="203"/>
      <c r="G74" s="203"/>
      <c r="H74" s="203"/>
      <c r="I74" s="194"/>
      <c r="J74" s="197"/>
      <c r="K74" s="197"/>
      <c r="L74" s="169">
        <v>930</v>
      </c>
      <c r="M74" s="148" t="s">
        <v>83</v>
      </c>
      <c r="N74" s="148" t="s">
        <v>146</v>
      </c>
      <c r="O74" s="169">
        <v>7200500350</v>
      </c>
      <c r="P74" s="169">
        <v>200</v>
      </c>
      <c r="Q74" s="169">
        <v>300</v>
      </c>
      <c r="R74" s="146"/>
      <c r="S74" s="146"/>
      <c r="T74" s="163">
        <v>5000000</v>
      </c>
      <c r="U74" s="163">
        <v>0</v>
      </c>
      <c r="V74" s="163">
        <v>0</v>
      </c>
      <c r="W74" s="163">
        <v>0</v>
      </c>
      <c r="X74" s="163">
        <v>0</v>
      </c>
      <c r="Y74" s="104"/>
      <c r="Z74" s="105"/>
      <c r="AA74" s="106"/>
      <c r="AB74" s="107"/>
      <c r="AC74" s="107"/>
      <c r="AD74" s="107"/>
      <c r="AE74" s="107"/>
      <c r="AF74" s="107"/>
      <c r="AG74" s="107"/>
      <c r="AH74" s="107"/>
      <c r="AI74" s="107"/>
      <c r="AJ74" s="107"/>
      <c r="AK74" s="107"/>
      <c r="AL74" s="107"/>
      <c r="AM74" s="107"/>
      <c r="AN74" s="107"/>
      <c r="AO74" s="107"/>
      <c r="AP74" s="107"/>
      <c r="AQ74" s="107"/>
      <c r="AR74" s="107"/>
      <c r="AS74" s="107"/>
      <c r="AT74" s="107"/>
      <c r="AU74" s="107"/>
      <c r="AV74" s="107"/>
      <c r="AW74" s="107"/>
      <c r="AX74" s="107"/>
      <c r="AY74" s="107"/>
      <c r="AZ74" s="107"/>
      <c r="BA74" s="107"/>
      <c r="BB74" s="107"/>
      <c r="BC74" s="107"/>
      <c r="BD74" s="107"/>
      <c r="BE74" s="107"/>
      <c r="BF74" s="107"/>
      <c r="BG74" s="107"/>
      <c r="BH74" s="107"/>
      <c r="BI74" s="107"/>
      <c r="BJ74" s="107"/>
      <c r="BK74" s="107"/>
      <c r="BL74" s="107"/>
      <c r="BM74" s="107"/>
      <c r="BN74" s="107"/>
      <c r="BO74" s="107"/>
      <c r="BP74" s="107"/>
    </row>
    <row r="75" spans="1:68" s="12" customFormat="1" ht="15">
      <c r="A75" s="194"/>
      <c r="B75" s="203"/>
      <c r="C75" s="203"/>
      <c r="D75" s="203"/>
      <c r="E75" s="203"/>
      <c r="F75" s="203"/>
      <c r="G75" s="203"/>
      <c r="H75" s="203"/>
      <c r="I75" s="194"/>
      <c r="J75" s="197"/>
      <c r="K75" s="197"/>
      <c r="L75" s="169">
        <v>930</v>
      </c>
      <c r="M75" s="148" t="s">
        <v>83</v>
      </c>
      <c r="N75" s="148" t="s">
        <v>146</v>
      </c>
      <c r="O75" s="169">
        <v>7200500310</v>
      </c>
      <c r="P75" s="169">
        <v>200</v>
      </c>
      <c r="Q75" s="169">
        <v>300</v>
      </c>
      <c r="R75" s="146"/>
      <c r="S75" s="146"/>
      <c r="T75" s="163">
        <v>0</v>
      </c>
      <c r="U75" s="163">
        <v>0</v>
      </c>
      <c r="V75" s="163">
        <v>5000000</v>
      </c>
      <c r="W75" s="163">
        <v>0</v>
      </c>
      <c r="X75" s="163">
        <v>0</v>
      </c>
      <c r="Y75" s="104"/>
      <c r="Z75" s="105"/>
      <c r="AA75" s="106"/>
      <c r="AB75" s="107"/>
      <c r="AC75" s="107"/>
      <c r="AD75" s="107"/>
      <c r="AE75" s="107"/>
      <c r="AF75" s="107"/>
      <c r="AG75" s="107"/>
      <c r="AH75" s="107"/>
      <c r="AI75" s="107"/>
      <c r="AJ75" s="107"/>
      <c r="AK75" s="107"/>
      <c r="AL75" s="107"/>
      <c r="AM75" s="107"/>
      <c r="AN75" s="107"/>
      <c r="AO75" s="107"/>
      <c r="AP75" s="107"/>
      <c r="AQ75" s="107"/>
      <c r="AR75" s="107"/>
      <c r="AS75" s="107"/>
      <c r="AT75" s="107"/>
      <c r="AU75" s="107"/>
      <c r="AV75" s="107"/>
      <c r="AW75" s="107"/>
      <c r="AX75" s="107"/>
      <c r="AY75" s="107"/>
      <c r="AZ75" s="107"/>
      <c r="BA75" s="107"/>
      <c r="BB75" s="107"/>
      <c r="BC75" s="107"/>
      <c r="BD75" s="107"/>
      <c r="BE75" s="107"/>
      <c r="BF75" s="107"/>
      <c r="BG75" s="107"/>
      <c r="BH75" s="107"/>
      <c r="BI75" s="107"/>
      <c r="BJ75" s="107"/>
      <c r="BK75" s="107"/>
      <c r="BL75" s="107"/>
      <c r="BM75" s="107"/>
      <c r="BN75" s="107"/>
      <c r="BO75" s="107"/>
      <c r="BP75" s="107"/>
    </row>
    <row r="76" spans="1:68" s="12" customFormat="1" ht="15">
      <c r="A76" s="194"/>
      <c r="B76" s="203"/>
      <c r="C76" s="203"/>
      <c r="D76" s="203"/>
      <c r="E76" s="203"/>
      <c r="F76" s="203"/>
      <c r="G76" s="203"/>
      <c r="H76" s="203"/>
      <c r="I76" s="194"/>
      <c r="J76" s="197"/>
      <c r="K76" s="197"/>
      <c r="L76" s="169">
        <v>930</v>
      </c>
      <c r="M76" s="148" t="s">
        <v>83</v>
      </c>
      <c r="N76" s="148" t="s">
        <v>146</v>
      </c>
      <c r="O76" s="169">
        <v>7200541100</v>
      </c>
      <c r="P76" s="169">
        <v>200</v>
      </c>
      <c r="Q76" s="169">
        <v>300</v>
      </c>
      <c r="R76" s="146"/>
      <c r="S76" s="146"/>
      <c r="T76" s="163">
        <v>0</v>
      </c>
      <c r="U76" s="163">
        <v>0</v>
      </c>
      <c r="V76" s="163">
        <v>1800000</v>
      </c>
      <c r="W76" s="163">
        <v>0</v>
      </c>
      <c r="X76" s="163">
        <v>0</v>
      </c>
      <c r="Y76" s="104"/>
      <c r="Z76" s="105"/>
      <c r="AA76" s="106"/>
      <c r="AB76" s="107"/>
      <c r="AC76" s="107"/>
      <c r="AD76" s="107"/>
      <c r="AE76" s="107"/>
      <c r="AF76" s="107"/>
      <c r="AG76" s="107"/>
      <c r="AH76" s="107"/>
      <c r="AI76" s="107"/>
      <c r="AJ76" s="107"/>
      <c r="AK76" s="107"/>
      <c r="AL76" s="107"/>
      <c r="AM76" s="107"/>
      <c r="AN76" s="107"/>
      <c r="AO76" s="107"/>
      <c r="AP76" s="107"/>
      <c r="AQ76" s="107"/>
      <c r="AR76" s="107"/>
      <c r="AS76" s="107"/>
      <c r="AT76" s="107"/>
      <c r="AU76" s="107"/>
      <c r="AV76" s="107"/>
      <c r="AW76" s="107"/>
      <c r="AX76" s="107"/>
      <c r="AY76" s="107"/>
      <c r="AZ76" s="107"/>
      <c r="BA76" s="107"/>
      <c r="BB76" s="107"/>
      <c r="BC76" s="107"/>
      <c r="BD76" s="107"/>
      <c r="BE76" s="107"/>
      <c r="BF76" s="107"/>
      <c r="BG76" s="107"/>
      <c r="BH76" s="107"/>
      <c r="BI76" s="107"/>
      <c r="BJ76" s="107"/>
      <c r="BK76" s="107"/>
      <c r="BL76" s="107"/>
      <c r="BM76" s="107"/>
      <c r="BN76" s="107"/>
      <c r="BO76" s="107"/>
      <c r="BP76" s="107"/>
    </row>
    <row r="77" spans="1:68" s="12" customFormat="1" ht="15">
      <c r="A77" s="194"/>
      <c r="B77" s="203"/>
      <c r="C77" s="203"/>
      <c r="D77" s="203"/>
      <c r="E77" s="203"/>
      <c r="F77" s="203"/>
      <c r="G77" s="203"/>
      <c r="H77" s="203"/>
      <c r="I77" s="195"/>
      <c r="J77" s="198"/>
      <c r="K77" s="198"/>
      <c r="L77" s="169">
        <v>930</v>
      </c>
      <c r="M77" s="148" t="s">
        <v>83</v>
      </c>
      <c r="N77" s="148" t="s">
        <v>146</v>
      </c>
      <c r="O77" s="169">
        <v>7206000100</v>
      </c>
      <c r="P77" s="169">
        <v>200</v>
      </c>
      <c r="Q77" s="169">
        <v>220</v>
      </c>
      <c r="R77" s="146"/>
      <c r="S77" s="146"/>
      <c r="T77" s="163">
        <v>8882710.4499999993</v>
      </c>
      <c r="U77" s="163">
        <v>7856633.8799999999</v>
      </c>
      <c r="V77" s="163">
        <v>8272693</v>
      </c>
      <c r="W77" s="163">
        <v>7900000</v>
      </c>
      <c r="X77" s="163">
        <v>7900000</v>
      </c>
      <c r="Y77" s="104"/>
      <c r="Z77" s="105"/>
      <c r="AA77" s="106"/>
      <c r="AB77" s="107"/>
      <c r="AC77" s="107"/>
      <c r="AD77" s="107"/>
      <c r="AE77" s="107"/>
      <c r="AF77" s="107"/>
      <c r="AG77" s="107"/>
      <c r="AH77" s="107"/>
      <c r="AI77" s="107"/>
      <c r="AJ77" s="107"/>
      <c r="AK77" s="107"/>
      <c r="AL77" s="107"/>
      <c r="AM77" s="107"/>
      <c r="AN77" s="107"/>
      <c r="AO77" s="107"/>
      <c r="AP77" s="107"/>
      <c r="AQ77" s="107"/>
      <c r="AR77" s="107"/>
      <c r="AS77" s="107"/>
      <c r="AT77" s="107"/>
      <c r="AU77" s="107"/>
      <c r="AV77" s="107"/>
      <c r="AW77" s="107"/>
      <c r="AX77" s="107"/>
      <c r="AY77" s="107"/>
      <c r="AZ77" s="107"/>
      <c r="BA77" s="107"/>
      <c r="BB77" s="107"/>
      <c r="BC77" s="107"/>
      <c r="BD77" s="107"/>
      <c r="BE77" s="107"/>
      <c r="BF77" s="107"/>
      <c r="BG77" s="107"/>
      <c r="BH77" s="107"/>
      <c r="BI77" s="107"/>
      <c r="BJ77" s="107"/>
      <c r="BK77" s="107"/>
      <c r="BL77" s="107"/>
      <c r="BM77" s="107"/>
      <c r="BN77" s="107"/>
      <c r="BO77" s="107"/>
      <c r="BP77" s="107"/>
    </row>
    <row r="78" spans="1:68" s="12" customFormat="1" ht="38.25">
      <c r="A78" s="194"/>
      <c r="B78" s="203"/>
      <c r="C78" s="203"/>
      <c r="D78" s="203"/>
      <c r="E78" s="203"/>
      <c r="F78" s="203"/>
      <c r="G78" s="203"/>
      <c r="H78" s="203"/>
      <c r="I78" s="168" t="s">
        <v>143</v>
      </c>
      <c r="J78" s="167" t="s">
        <v>93</v>
      </c>
      <c r="K78" s="169" t="s">
        <v>144</v>
      </c>
      <c r="L78" s="169">
        <v>930</v>
      </c>
      <c r="M78" s="148" t="s">
        <v>83</v>
      </c>
      <c r="N78" s="148" t="s">
        <v>146</v>
      </c>
      <c r="O78" s="169">
        <v>7206000300</v>
      </c>
      <c r="P78" s="169">
        <v>200</v>
      </c>
      <c r="Q78" s="169">
        <v>220</v>
      </c>
      <c r="R78" s="146"/>
      <c r="S78" s="146"/>
      <c r="T78" s="163">
        <v>1699999.5</v>
      </c>
      <c r="U78" s="163">
        <v>1699999.5</v>
      </c>
      <c r="V78" s="163">
        <v>1800000</v>
      </c>
      <c r="W78" s="163">
        <v>1800000</v>
      </c>
      <c r="X78" s="163">
        <v>1800000</v>
      </c>
      <c r="Y78" s="104"/>
      <c r="Z78" s="105"/>
      <c r="AA78" s="106"/>
      <c r="AB78" s="107"/>
      <c r="AC78" s="107"/>
      <c r="AD78" s="107"/>
      <c r="AE78" s="107"/>
      <c r="AF78" s="107"/>
      <c r="AG78" s="107"/>
      <c r="AH78" s="107"/>
      <c r="AI78" s="107"/>
      <c r="AJ78" s="107"/>
      <c r="AK78" s="107"/>
      <c r="AL78" s="107"/>
      <c r="AM78" s="107"/>
      <c r="AN78" s="107"/>
      <c r="AO78" s="107"/>
      <c r="AP78" s="107"/>
      <c r="AQ78" s="107"/>
      <c r="AR78" s="107"/>
      <c r="AS78" s="107"/>
      <c r="AT78" s="107"/>
      <c r="AU78" s="107"/>
      <c r="AV78" s="107"/>
      <c r="AW78" s="107"/>
      <c r="AX78" s="107"/>
      <c r="AY78" s="107"/>
      <c r="AZ78" s="107"/>
      <c r="BA78" s="107"/>
      <c r="BB78" s="107"/>
      <c r="BC78" s="107"/>
      <c r="BD78" s="107"/>
      <c r="BE78" s="107"/>
      <c r="BF78" s="107"/>
      <c r="BG78" s="107"/>
      <c r="BH78" s="107"/>
      <c r="BI78" s="107"/>
      <c r="BJ78" s="107"/>
      <c r="BK78" s="107"/>
      <c r="BL78" s="107"/>
      <c r="BM78" s="107"/>
      <c r="BN78" s="107"/>
      <c r="BO78" s="107"/>
      <c r="BP78" s="107"/>
    </row>
    <row r="79" spans="1:68" s="12" customFormat="1" ht="38.25" customHeight="1">
      <c r="A79" s="195"/>
      <c r="B79" s="204"/>
      <c r="C79" s="204"/>
      <c r="D79" s="204"/>
      <c r="E79" s="204"/>
      <c r="F79" s="204"/>
      <c r="G79" s="204"/>
      <c r="H79" s="204"/>
      <c r="I79" s="172" t="s">
        <v>142</v>
      </c>
      <c r="J79" s="169" t="s">
        <v>93</v>
      </c>
      <c r="K79" s="169" t="s">
        <v>69</v>
      </c>
      <c r="L79" s="169">
        <v>930</v>
      </c>
      <c r="M79" s="148" t="s">
        <v>83</v>
      </c>
      <c r="N79" s="148" t="s">
        <v>146</v>
      </c>
      <c r="O79" s="169">
        <v>7206000500</v>
      </c>
      <c r="P79" s="169">
        <v>200</v>
      </c>
      <c r="Q79" s="169">
        <v>220</v>
      </c>
      <c r="R79" s="146"/>
      <c r="S79" s="146"/>
      <c r="T79" s="163">
        <v>4403962.1900000004</v>
      </c>
      <c r="U79" s="163">
        <v>4324470.95</v>
      </c>
      <c r="V79" s="163">
        <v>4235300</v>
      </c>
      <c r="W79" s="163">
        <v>4025000</v>
      </c>
      <c r="X79" s="163">
        <v>4025000</v>
      </c>
      <c r="Y79" s="104"/>
      <c r="Z79" s="105"/>
      <c r="AA79" s="106"/>
      <c r="AB79" s="107"/>
      <c r="AC79" s="107"/>
      <c r="AD79" s="107"/>
      <c r="AE79" s="107"/>
      <c r="AF79" s="107"/>
      <c r="AG79" s="107"/>
      <c r="AH79" s="107"/>
      <c r="AI79" s="107"/>
      <c r="AJ79" s="107"/>
      <c r="AK79" s="107"/>
      <c r="AL79" s="107"/>
      <c r="AM79" s="107"/>
      <c r="AN79" s="107"/>
      <c r="AO79" s="107"/>
      <c r="AP79" s="107"/>
      <c r="AQ79" s="107"/>
      <c r="AR79" s="107"/>
      <c r="AS79" s="107"/>
      <c r="AT79" s="107"/>
      <c r="AU79" s="107"/>
      <c r="AV79" s="107"/>
      <c r="AW79" s="107"/>
      <c r="AX79" s="107"/>
      <c r="AY79" s="107"/>
      <c r="AZ79" s="107"/>
      <c r="BA79" s="107"/>
      <c r="BB79" s="107"/>
      <c r="BC79" s="107"/>
      <c r="BD79" s="107"/>
      <c r="BE79" s="107"/>
      <c r="BF79" s="107"/>
      <c r="BG79" s="107"/>
      <c r="BH79" s="107"/>
      <c r="BI79" s="107"/>
      <c r="BJ79" s="107"/>
      <c r="BK79" s="107"/>
      <c r="BL79" s="107"/>
      <c r="BM79" s="107"/>
      <c r="BN79" s="107"/>
      <c r="BO79" s="107"/>
      <c r="BP79" s="107"/>
    </row>
    <row r="80" spans="1:68" s="12" customFormat="1" ht="15" customHeight="1">
      <c r="A80" s="193" t="s">
        <v>136</v>
      </c>
      <c r="B80" s="202">
        <v>5030</v>
      </c>
      <c r="C80" s="202" t="s">
        <v>63</v>
      </c>
      <c r="D80" s="202" t="s">
        <v>137</v>
      </c>
      <c r="E80" s="202" t="s">
        <v>71</v>
      </c>
      <c r="F80" s="202"/>
      <c r="G80" s="202"/>
      <c r="H80" s="202"/>
      <c r="I80" s="193" t="s">
        <v>145</v>
      </c>
      <c r="J80" s="196" t="s">
        <v>93</v>
      </c>
      <c r="K80" s="196" t="s">
        <v>97</v>
      </c>
      <c r="L80" s="169">
        <v>930</v>
      </c>
      <c r="M80" s="148" t="s">
        <v>83</v>
      </c>
      <c r="N80" s="148" t="s">
        <v>146</v>
      </c>
      <c r="O80" s="169">
        <v>7206000500</v>
      </c>
      <c r="P80" s="169">
        <v>200</v>
      </c>
      <c r="Q80" s="169">
        <v>300</v>
      </c>
      <c r="R80" s="146"/>
      <c r="S80" s="146"/>
      <c r="T80" s="163">
        <v>60000</v>
      </c>
      <c r="U80" s="163">
        <v>60000</v>
      </c>
      <c r="V80" s="163">
        <v>0</v>
      </c>
      <c r="W80" s="163">
        <v>0</v>
      </c>
      <c r="X80" s="163">
        <v>0</v>
      </c>
      <c r="Y80" s="104"/>
      <c r="Z80" s="105"/>
      <c r="AA80" s="106"/>
      <c r="AB80" s="107"/>
      <c r="AC80" s="107"/>
      <c r="AD80" s="107"/>
      <c r="AE80" s="107"/>
      <c r="AF80" s="107"/>
      <c r="AG80" s="107"/>
      <c r="AH80" s="107"/>
      <c r="AI80" s="107"/>
      <c r="AJ80" s="107"/>
      <c r="AK80" s="107"/>
      <c r="AL80" s="107"/>
      <c r="AM80" s="107"/>
      <c r="AN80" s="107"/>
      <c r="AO80" s="107"/>
      <c r="AP80" s="107"/>
      <c r="AQ80" s="107"/>
      <c r="AR80" s="107"/>
      <c r="AS80" s="107"/>
      <c r="AT80" s="107"/>
      <c r="AU80" s="107"/>
      <c r="AV80" s="107"/>
      <c r="AW80" s="107"/>
      <c r="AX80" s="107"/>
      <c r="AY80" s="107"/>
      <c r="AZ80" s="107"/>
      <c r="BA80" s="107"/>
      <c r="BB80" s="107"/>
      <c r="BC80" s="107"/>
      <c r="BD80" s="107"/>
      <c r="BE80" s="107"/>
      <c r="BF80" s="107"/>
      <c r="BG80" s="107"/>
      <c r="BH80" s="107"/>
      <c r="BI80" s="107"/>
      <c r="BJ80" s="107"/>
      <c r="BK80" s="107"/>
      <c r="BL80" s="107"/>
      <c r="BM80" s="107"/>
      <c r="BN80" s="107"/>
      <c r="BO80" s="107"/>
      <c r="BP80" s="107"/>
    </row>
    <row r="81" spans="1:68" s="12" customFormat="1" ht="21.75" customHeight="1">
      <c r="A81" s="194"/>
      <c r="B81" s="203"/>
      <c r="C81" s="203"/>
      <c r="D81" s="203"/>
      <c r="E81" s="203"/>
      <c r="F81" s="203"/>
      <c r="G81" s="203"/>
      <c r="H81" s="203"/>
      <c r="I81" s="194"/>
      <c r="J81" s="197"/>
      <c r="K81" s="197"/>
      <c r="L81" s="169">
        <v>930</v>
      </c>
      <c r="M81" s="148" t="s">
        <v>83</v>
      </c>
      <c r="N81" s="148" t="s">
        <v>146</v>
      </c>
      <c r="O81" s="169" t="s">
        <v>147</v>
      </c>
      <c r="P81" s="169">
        <v>200</v>
      </c>
      <c r="Q81" s="169">
        <v>220</v>
      </c>
      <c r="R81" s="146"/>
      <c r="S81" s="146"/>
      <c r="T81" s="163">
        <v>8811900.8599999994</v>
      </c>
      <c r="U81" s="163">
        <v>8811647.3399999999</v>
      </c>
      <c r="V81" s="163">
        <v>0</v>
      </c>
      <c r="W81" s="163">
        <v>0</v>
      </c>
      <c r="X81" s="163">
        <v>0</v>
      </c>
      <c r="Y81" s="104"/>
      <c r="Z81" s="105"/>
      <c r="AA81" s="106"/>
      <c r="AB81" s="107"/>
      <c r="AC81" s="107"/>
      <c r="AD81" s="107"/>
      <c r="AE81" s="107"/>
      <c r="AF81" s="107"/>
      <c r="AG81" s="107"/>
      <c r="AH81" s="107"/>
      <c r="AI81" s="107"/>
      <c r="AJ81" s="107"/>
      <c r="AK81" s="107"/>
      <c r="AL81" s="107"/>
      <c r="AM81" s="107"/>
      <c r="AN81" s="107"/>
      <c r="AO81" s="107"/>
      <c r="AP81" s="107"/>
      <c r="AQ81" s="107"/>
      <c r="AR81" s="107"/>
      <c r="AS81" s="107"/>
      <c r="AT81" s="107"/>
      <c r="AU81" s="107"/>
      <c r="AV81" s="107"/>
      <c r="AW81" s="107"/>
      <c r="AX81" s="107"/>
      <c r="AY81" s="107"/>
      <c r="AZ81" s="107"/>
      <c r="BA81" s="107"/>
      <c r="BB81" s="107"/>
      <c r="BC81" s="107"/>
      <c r="BD81" s="107"/>
      <c r="BE81" s="107"/>
      <c r="BF81" s="107"/>
      <c r="BG81" s="107"/>
      <c r="BH81" s="107"/>
      <c r="BI81" s="107"/>
      <c r="BJ81" s="107"/>
      <c r="BK81" s="107"/>
      <c r="BL81" s="107"/>
      <c r="BM81" s="107"/>
      <c r="BN81" s="107"/>
      <c r="BO81" s="107"/>
      <c r="BP81" s="107"/>
    </row>
    <row r="82" spans="1:68" s="12" customFormat="1" ht="15">
      <c r="A82" s="194"/>
      <c r="B82" s="203"/>
      <c r="C82" s="203"/>
      <c r="D82" s="203"/>
      <c r="E82" s="203"/>
      <c r="F82" s="203"/>
      <c r="G82" s="203"/>
      <c r="H82" s="203"/>
      <c r="I82" s="194"/>
      <c r="J82" s="197"/>
      <c r="K82" s="197"/>
      <c r="L82" s="169">
        <v>930</v>
      </c>
      <c r="M82" s="148" t="s">
        <v>83</v>
      </c>
      <c r="N82" s="148" t="s">
        <v>146</v>
      </c>
      <c r="O82" s="169" t="s">
        <v>249</v>
      </c>
      <c r="P82" s="169">
        <v>200</v>
      </c>
      <c r="Q82" s="169">
        <v>220</v>
      </c>
      <c r="R82" s="146"/>
      <c r="S82" s="146"/>
      <c r="T82" s="163">
        <v>0</v>
      </c>
      <c r="U82" s="163">
        <v>0</v>
      </c>
      <c r="V82" s="163">
        <v>8915543.0299999993</v>
      </c>
      <c r="W82" s="163">
        <v>1417296.78</v>
      </c>
      <c r="X82" s="163">
        <v>348962.87</v>
      </c>
      <c r="Y82" s="104"/>
      <c r="Z82" s="105"/>
      <c r="AA82" s="106"/>
      <c r="AB82" s="107"/>
      <c r="AC82" s="107"/>
      <c r="AD82" s="107"/>
      <c r="AE82" s="107"/>
      <c r="AF82" s="107"/>
      <c r="AG82" s="107"/>
      <c r="AH82" s="107"/>
      <c r="AI82" s="107"/>
      <c r="AJ82" s="107"/>
      <c r="AK82" s="107"/>
      <c r="AL82" s="107"/>
      <c r="AM82" s="107"/>
      <c r="AN82" s="107"/>
      <c r="AO82" s="107"/>
      <c r="AP82" s="107"/>
      <c r="AQ82" s="107"/>
      <c r="AR82" s="107"/>
      <c r="AS82" s="107"/>
      <c r="AT82" s="107"/>
      <c r="AU82" s="107"/>
      <c r="AV82" s="107"/>
      <c r="AW82" s="107"/>
      <c r="AX82" s="107"/>
      <c r="AY82" s="107"/>
      <c r="AZ82" s="107"/>
      <c r="BA82" s="107"/>
      <c r="BB82" s="107"/>
      <c r="BC82" s="107"/>
      <c r="BD82" s="107"/>
      <c r="BE82" s="107"/>
      <c r="BF82" s="107"/>
      <c r="BG82" s="107"/>
      <c r="BH82" s="107"/>
      <c r="BI82" s="107"/>
      <c r="BJ82" s="107"/>
      <c r="BK82" s="107"/>
      <c r="BL82" s="107"/>
      <c r="BM82" s="107"/>
      <c r="BN82" s="107"/>
      <c r="BO82" s="107"/>
      <c r="BP82" s="107"/>
    </row>
    <row r="83" spans="1:68" s="12" customFormat="1" ht="28.5" customHeight="1">
      <c r="A83" s="194"/>
      <c r="B83" s="203"/>
      <c r="C83" s="203"/>
      <c r="D83" s="203"/>
      <c r="E83" s="203"/>
      <c r="F83" s="203"/>
      <c r="G83" s="203"/>
      <c r="H83" s="203"/>
      <c r="I83" s="194"/>
      <c r="J83" s="197"/>
      <c r="K83" s="197"/>
      <c r="L83" s="169">
        <v>930</v>
      </c>
      <c r="M83" s="148" t="s">
        <v>83</v>
      </c>
      <c r="N83" s="148" t="s">
        <v>146</v>
      </c>
      <c r="O83" s="169" t="s">
        <v>148</v>
      </c>
      <c r="P83" s="169">
        <v>200</v>
      </c>
      <c r="Q83" s="169">
        <v>220</v>
      </c>
      <c r="R83" s="146"/>
      <c r="S83" s="146"/>
      <c r="T83" s="163">
        <v>2134396.35</v>
      </c>
      <c r="U83" s="163">
        <v>2134334.94</v>
      </c>
      <c r="V83" s="163">
        <v>0</v>
      </c>
      <c r="W83" s="163">
        <v>0</v>
      </c>
      <c r="X83" s="163">
        <v>0</v>
      </c>
      <c r="Y83" s="104"/>
      <c r="Z83" s="105"/>
      <c r="AA83" s="106"/>
      <c r="AB83" s="107"/>
      <c r="AC83" s="107"/>
      <c r="AD83" s="107"/>
      <c r="AE83" s="107"/>
      <c r="AF83" s="107"/>
      <c r="AG83" s="107"/>
      <c r="AH83" s="107"/>
      <c r="AI83" s="107"/>
      <c r="AJ83" s="107"/>
      <c r="AK83" s="107"/>
      <c r="AL83" s="107"/>
      <c r="AM83" s="107"/>
      <c r="AN83" s="107"/>
      <c r="AO83" s="107"/>
      <c r="AP83" s="107"/>
      <c r="AQ83" s="107"/>
      <c r="AR83" s="107"/>
      <c r="AS83" s="107"/>
      <c r="AT83" s="107"/>
      <c r="AU83" s="107"/>
      <c r="AV83" s="107"/>
      <c r="AW83" s="107"/>
      <c r="AX83" s="107"/>
      <c r="AY83" s="107"/>
      <c r="AZ83" s="107"/>
      <c r="BA83" s="107"/>
      <c r="BB83" s="107"/>
      <c r="BC83" s="107"/>
      <c r="BD83" s="107"/>
      <c r="BE83" s="107"/>
      <c r="BF83" s="107"/>
      <c r="BG83" s="107"/>
      <c r="BH83" s="107"/>
      <c r="BI83" s="107"/>
      <c r="BJ83" s="107"/>
      <c r="BK83" s="107"/>
      <c r="BL83" s="107"/>
      <c r="BM83" s="107"/>
      <c r="BN83" s="107"/>
      <c r="BO83" s="107"/>
      <c r="BP83" s="107"/>
    </row>
    <row r="84" spans="1:68" s="12" customFormat="1" ht="38.25" customHeight="1">
      <c r="A84" s="194"/>
      <c r="B84" s="203"/>
      <c r="C84" s="203"/>
      <c r="D84" s="203"/>
      <c r="E84" s="203"/>
      <c r="F84" s="203"/>
      <c r="G84" s="203"/>
      <c r="H84" s="203"/>
      <c r="I84" s="194"/>
      <c r="J84" s="197"/>
      <c r="K84" s="197"/>
      <c r="L84" s="169">
        <v>930</v>
      </c>
      <c r="M84" s="148" t="s">
        <v>83</v>
      </c>
      <c r="N84" s="148" t="s">
        <v>146</v>
      </c>
      <c r="O84" s="169">
        <v>8700320800</v>
      </c>
      <c r="P84" s="169">
        <v>200</v>
      </c>
      <c r="Q84" s="169">
        <v>220</v>
      </c>
      <c r="R84" s="146"/>
      <c r="S84" s="146"/>
      <c r="T84" s="163">
        <v>2265952.2599999998</v>
      </c>
      <c r="U84" s="163">
        <v>2265952.2599999998</v>
      </c>
      <c r="V84" s="163">
        <v>298777.45</v>
      </c>
      <c r="W84" s="163">
        <v>1815549</v>
      </c>
      <c r="X84" s="163">
        <v>3038358</v>
      </c>
      <c r="Y84" s="104"/>
      <c r="Z84" s="105"/>
      <c r="AA84" s="106"/>
      <c r="AB84" s="107"/>
      <c r="AC84" s="107"/>
      <c r="AD84" s="107"/>
      <c r="AE84" s="107"/>
      <c r="AF84" s="107"/>
      <c r="AG84" s="107"/>
      <c r="AH84" s="107"/>
      <c r="AI84" s="107"/>
      <c r="AJ84" s="107"/>
      <c r="AK84" s="107"/>
      <c r="AL84" s="107"/>
      <c r="AM84" s="107"/>
      <c r="AN84" s="107"/>
      <c r="AO84" s="107"/>
      <c r="AP84" s="107"/>
      <c r="AQ84" s="107"/>
      <c r="AR84" s="107"/>
      <c r="AS84" s="107"/>
      <c r="AT84" s="107"/>
      <c r="AU84" s="107"/>
      <c r="AV84" s="107"/>
      <c r="AW84" s="107"/>
      <c r="AX84" s="107"/>
      <c r="AY84" s="107"/>
      <c r="AZ84" s="107"/>
      <c r="BA84" s="107"/>
      <c r="BB84" s="107"/>
      <c r="BC84" s="107"/>
      <c r="BD84" s="107"/>
      <c r="BE84" s="107"/>
      <c r="BF84" s="107"/>
      <c r="BG84" s="107"/>
      <c r="BH84" s="107"/>
      <c r="BI84" s="107"/>
      <c r="BJ84" s="107"/>
      <c r="BK84" s="107"/>
      <c r="BL84" s="107"/>
      <c r="BM84" s="107"/>
      <c r="BN84" s="107"/>
      <c r="BO84" s="107"/>
      <c r="BP84" s="107"/>
    </row>
    <row r="85" spans="1:68" s="12" customFormat="1" ht="15">
      <c r="A85" s="194"/>
      <c r="B85" s="203"/>
      <c r="C85" s="203"/>
      <c r="D85" s="203"/>
      <c r="E85" s="203"/>
      <c r="F85" s="203"/>
      <c r="G85" s="203"/>
      <c r="H85" s="203"/>
      <c r="I85" s="194"/>
      <c r="J85" s="197"/>
      <c r="K85" s="197"/>
      <c r="L85" s="169">
        <v>930</v>
      </c>
      <c r="M85" s="148" t="s">
        <v>83</v>
      </c>
      <c r="N85" s="148" t="s">
        <v>146</v>
      </c>
      <c r="O85" s="169">
        <v>8700320800</v>
      </c>
      <c r="P85" s="169">
        <v>800</v>
      </c>
      <c r="Q85" s="169">
        <v>240</v>
      </c>
      <c r="R85" s="146"/>
      <c r="S85" s="146"/>
      <c r="T85" s="163">
        <v>0</v>
      </c>
      <c r="U85" s="163">
        <v>0</v>
      </c>
      <c r="V85" s="163">
        <v>33822</v>
      </c>
      <c r="W85" s="163">
        <v>0</v>
      </c>
      <c r="X85" s="163">
        <v>0</v>
      </c>
      <c r="Y85" s="104"/>
      <c r="Z85" s="105"/>
      <c r="AA85" s="106"/>
      <c r="AB85" s="107"/>
      <c r="AC85" s="107"/>
      <c r="AD85" s="107"/>
      <c r="AE85" s="107"/>
      <c r="AF85" s="107"/>
      <c r="AG85" s="107"/>
      <c r="AH85" s="107"/>
      <c r="AI85" s="107"/>
      <c r="AJ85" s="107"/>
      <c r="AK85" s="107"/>
      <c r="AL85" s="107"/>
      <c r="AM85" s="107"/>
      <c r="AN85" s="107"/>
      <c r="AO85" s="107"/>
      <c r="AP85" s="107"/>
      <c r="AQ85" s="107"/>
      <c r="AR85" s="107"/>
      <c r="AS85" s="107"/>
      <c r="AT85" s="107"/>
      <c r="AU85" s="107"/>
      <c r="AV85" s="107"/>
      <c r="AW85" s="107"/>
      <c r="AX85" s="107"/>
      <c r="AY85" s="107"/>
      <c r="AZ85" s="107"/>
      <c r="BA85" s="107"/>
      <c r="BB85" s="107"/>
      <c r="BC85" s="107"/>
      <c r="BD85" s="107"/>
      <c r="BE85" s="107"/>
      <c r="BF85" s="107"/>
      <c r="BG85" s="107"/>
      <c r="BH85" s="107"/>
      <c r="BI85" s="107"/>
      <c r="BJ85" s="107"/>
      <c r="BK85" s="107"/>
      <c r="BL85" s="107"/>
      <c r="BM85" s="107"/>
      <c r="BN85" s="107"/>
      <c r="BO85" s="107"/>
      <c r="BP85" s="107"/>
    </row>
    <row r="86" spans="1:68" s="12" customFormat="1" ht="15">
      <c r="A86" s="195"/>
      <c r="B86" s="204"/>
      <c r="C86" s="204"/>
      <c r="D86" s="204"/>
      <c r="E86" s="204"/>
      <c r="F86" s="204"/>
      <c r="G86" s="204"/>
      <c r="H86" s="204"/>
      <c r="I86" s="195"/>
      <c r="J86" s="198"/>
      <c r="K86" s="198"/>
      <c r="L86" s="169">
        <v>930</v>
      </c>
      <c r="M86" s="148" t="s">
        <v>83</v>
      </c>
      <c r="N86" s="148" t="s">
        <v>146</v>
      </c>
      <c r="O86" s="169" t="s">
        <v>249</v>
      </c>
      <c r="P86" s="169">
        <v>800</v>
      </c>
      <c r="Q86" s="169">
        <v>240</v>
      </c>
      <c r="R86" s="146"/>
      <c r="S86" s="146"/>
      <c r="T86" s="163">
        <v>0</v>
      </c>
      <c r="U86" s="163">
        <v>0</v>
      </c>
      <c r="V86" s="163">
        <v>2254846</v>
      </c>
      <c r="W86" s="163">
        <v>0</v>
      </c>
      <c r="X86" s="163">
        <v>0</v>
      </c>
      <c r="Y86" s="85"/>
      <c r="Z86" s="86"/>
      <c r="AA86" s="87"/>
    </row>
    <row r="87" spans="1:68" s="12" customFormat="1" ht="52.5" customHeight="1">
      <c r="A87" s="193" t="s">
        <v>149</v>
      </c>
      <c r="B87" s="202">
        <v>5035</v>
      </c>
      <c r="C87" s="202" t="s">
        <v>63</v>
      </c>
      <c r="D87" s="202" t="s">
        <v>150</v>
      </c>
      <c r="E87" s="202" t="s">
        <v>71</v>
      </c>
      <c r="F87" s="202"/>
      <c r="G87" s="202"/>
      <c r="H87" s="202"/>
      <c r="I87" s="170" t="s">
        <v>151</v>
      </c>
      <c r="J87" s="169" t="s">
        <v>93</v>
      </c>
      <c r="K87" s="169" t="s">
        <v>152</v>
      </c>
      <c r="L87" s="196">
        <v>930</v>
      </c>
      <c r="M87" s="205" t="s">
        <v>83</v>
      </c>
      <c r="N87" s="205" t="s">
        <v>146</v>
      </c>
      <c r="O87" s="196">
        <v>7206000400</v>
      </c>
      <c r="P87" s="196">
        <v>200</v>
      </c>
      <c r="Q87" s="196">
        <v>220</v>
      </c>
      <c r="R87" s="146"/>
      <c r="S87" s="146"/>
      <c r="T87" s="207">
        <v>350000</v>
      </c>
      <c r="U87" s="207">
        <v>350000</v>
      </c>
      <c r="V87" s="207">
        <v>400000</v>
      </c>
      <c r="W87" s="207">
        <v>400000</v>
      </c>
      <c r="X87" s="207">
        <v>400000</v>
      </c>
      <c r="Y87" s="85"/>
      <c r="Z87" s="86"/>
      <c r="AA87" s="87"/>
    </row>
    <row r="88" spans="1:68" s="12" customFormat="1" ht="50.25" customHeight="1">
      <c r="A88" s="194"/>
      <c r="B88" s="203"/>
      <c r="C88" s="203"/>
      <c r="D88" s="203"/>
      <c r="E88" s="203"/>
      <c r="F88" s="203"/>
      <c r="G88" s="203"/>
      <c r="H88" s="203"/>
      <c r="I88" s="170" t="s">
        <v>142</v>
      </c>
      <c r="J88" s="169" t="s">
        <v>93</v>
      </c>
      <c r="K88" s="169" t="s">
        <v>69</v>
      </c>
      <c r="L88" s="197"/>
      <c r="M88" s="217"/>
      <c r="N88" s="217"/>
      <c r="O88" s="197"/>
      <c r="P88" s="198"/>
      <c r="Q88" s="198"/>
      <c r="R88" s="146"/>
      <c r="S88" s="146"/>
      <c r="T88" s="208"/>
      <c r="U88" s="208"/>
      <c r="V88" s="208"/>
      <c r="W88" s="208"/>
      <c r="X88" s="208"/>
      <c r="Y88" s="85"/>
      <c r="Z88" s="86"/>
      <c r="AA88" s="87"/>
    </row>
    <row r="89" spans="1:68" s="12" customFormat="1" ht="38.25">
      <c r="A89" s="195"/>
      <c r="B89" s="204"/>
      <c r="C89" s="204"/>
      <c r="D89" s="204"/>
      <c r="E89" s="204"/>
      <c r="F89" s="204"/>
      <c r="G89" s="204"/>
      <c r="H89" s="204"/>
      <c r="I89" s="170" t="s">
        <v>145</v>
      </c>
      <c r="J89" s="182" t="s">
        <v>93</v>
      </c>
      <c r="K89" s="169" t="s">
        <v>97</v>
      </c>
      <c r="L89" s="198"/>
      <c r="M89" s="206"/>
      <c r="N89" s="206"/>
      <c r="O89" s="198"/>
      <c r="P89" s="182">
        <v>400</v>
      </c>
      <c r="Q89" s="182">
        <v>300</v>
      </c>
      <c r="R89" s="159"/>
      <c r="S89" s="159"/>
      <c r="T89" s="186">
        <v>1216900</v>
      </c>
      <c r="U89" s="186">
        <v>1216900</v>
      </c>
      <c r="V89" s="186">
        <v>0</v>
      </c>
      <c r="W89" s="186">
        <v>0</v>
      </c>
      <c r="X89" s="186">
        <v>0</v>
      </c>
      <c r="Y89" s="85"/>
      <c r="Z89" s="86"/>
      <c r="AA89" s="87"/>
    </row>
    <row r="90" spans="1:68" s="12" customFormat="1" ht="18" customHeight="1">
      <c r="A90" s="193" t="s">
        <v>153</v>
      </c>
      <c r="B90" s="202">
        <v>5046</v>
      </c>
      <c r="C90" s="202" t="s">
        <v>63</v>
      </c>
      <c r="D90" s="202" t="s">
        <v>154</v>
      </c>
      <c r="E90" s="202" t="s">
        <v>71</v>
      </c>
      <c r="F90" s="202"/>
      <c r="G90" s="202"/>
      <c r="H90" s="202"/>
      <c r="I90" s="193" t="s">
        <v>155</v>
      </c>
      <c r="J90" s="196" t="s">
        <v>156</v>
      </c>
      <c r="K90" s="196" t="s">
        <v>157</v>
      </c>
      <c r="L90" s="145">
        <v>930</v>
      </c>
      <c r="M90" s="148" t="s">
        <v>146</v>
      </c>
      <c r="N90" s="148" t="s">
        <v>23</v>
      </c>
      <c r="O90" s="145">
        <v>9900720700</v>
      </c>
      <c r="P90" s="145">
        <v>200</v>
      </c>
      <c r="Q90" s="145">
        <v>220</v>
      </c>
      <c r="R90" s="146"/>
      <c r="S90" s="146"/>
      <c r="T90" s="163">
        <v>0</v>
      </c>
      <c r="U90" s="163">
        <v>0</v>
      </c>
      <c r="V90" s="163">
        <v>5180</v>
      </c>
      <c r="W90" s="163">
        <v>5180</v>
      </c>
      <c r="X90" s="163">
        <v>5180</v>
      </c>
      <c r="Y90" s="85"/>
      <c r="Z90" s="86"/>
      <c r="AA90" s="87"/>
    </row>
    <row r="91" spans="1:68" s="12" customFormat="1" ht="19.5" customHeight="1">
      <c r="A91" s="194"/>
      <c r="B91" s="203"/>
      <c r="C91" s="203"/>
      <c r="D91" s="203"/>
      <c r="E91" s="203"/>
      <c r="F91" s="203"/>
      <c r="G91" s="203"/>
      <c r="H91" s="203"/>
      <c r="I91" s="194"/>
      <c r="J91" s="197"/>
      <c r="K91" s="197"/>
      <c r="L91" s="145">
        <v>930</v>
      </c>
      <c r="M91" s="148" t="s">
        <v>146</v>
      </c>
      <c r="N91" s="148" t="s">
        <v>23</v>
      </c>
      <c r="O91" s="145">
        <v>9900720700</v>
      </c>
      <c r="P91" s="145">
        <v>350</v>
      </c>
      <c r="Q91" s="145">
        <v>290</v>
      </c>
      <c r="R91" s="146"/>
      <c r="S91" s="146"/>
      <c r="T91" s="163">
        <v>0</v>
      </c>
      <c r="U91" s="163">
        <v>0</v>
      </c>
      <c r="V91" s="163">
        <v>5680</v>
      </c>
      <c r="W91" s="163">
        <v>5680</v>
      </c>
      <c r="X91" s="163">
        <v>5680</v>
      </c>
      <c r="Y91" s="85"/>
      <c r="Z91" s="86"/>
      <c r="AA91" s="87"/>
    </row>
    <row r="92" spans="1:68" s="12" customFormat="1" ht="24" customHeight="1">
      <c r="A92" s="195"/>
      <c r="B92" s="204"/>
      <c r="C92" s="204"/>
      <c r="D92" s="204"/>
      <c r="E92" s="204"/>
      <c r="F92" s="204"/>
      <c r="G92" s="204"/>
      <c r="H92" s="204"/>
      <c r="I92" s="195"/>
      <c r="J92" s="198"/>
      <c r="K92" s="198"/>
      <c r="L92" s="145">
        <v>930</v>
      </c>
      <c r="M92" s="148" t="s">
        <v>146</v>
      </c>
      <c r="N92" s="148" t="s">
        <v>23</v>
      </c>
      <c r="O92" s="145">
        <v>9900720700</v>
      </c>
      <c r="P92" s="145">
        <v>200</v>
      </c>
      <c r="Q92" s="145">
        <v>340</v>
      </c>
      <c r="R92" s="146"/>
      <c r="S92" s="146"/>
      <c r="T92" s="163">
        <v>0</v>
      </c>
      <c r="U92" s="163">
        <v>0</v>
      </c>
      <c r="V92" s="163">
        <v>10000</v>
      </c>
      <c r="W92" s="163">
        <v>0</v>
      </c>
      <c r="X92" s="163">
        <v>0</v>
      </c>
      <c r="Y92" s="85"/>
      <c r="Z92" s="86"/>
      <c r="AA92" s="87"/>
    </row>
    <row r="93" spans="1:68" s="12" customFormat="1" ht="162.75" customHeight="1">
      <c r="A93" s="93" t="s">
        <v>53</v>
      </c>
      <c r="B93" s="94">
        <v>5200</v>
      </c>
      <c r="C93" s="93"/>
      <c r="D93" s="93"/>
      <c r="E93" s="93"/>
      <c r="F93" s="93"/>
      <c r="G93" s="93"/>
      <c r="H93" s="93"/>
      <c r="I93" s="131"/>
      <c r="J93" s="150"/>
      <c r="K93" s="150"/>
      <c r="L93" s="150"/>
      <c r="M93" s="151"/>
      <c r="N93" s="151"/>
      <c r="O93" s="150"/>
      <c r="P93" s="150"/>
      <c r="Q93" s="150"/>
      <c r="R93" s="44" t="e">
        <f>SUM(#REF!)</f>
        <v>#REF!</v>
      </c>
      <c r="S93" s="44" t="e">
        <f>SUM(#REF!)</f>
        <v>#REF!</v>
      </c>
      <c r="T93" s="44">
        <f>SUM(T94:T119)</f>
        <v>15852250.66</v>
      </c>
      <c r="U93" s="44">
        <f>SUM(U94:U119)</f>
        <v>15206589.219999999</v>
      </c>
      <c r="V93" s="44">
        <f>SUM(V94:V119)</f>
        <v>15400866.24</v>
      </c>
      <c r="W93" s="44">
        <f>SUM(W94:W119)</f>
        <v>14981844</v>
      </c>
      <c r="X93" s="44">
        <f>SUM(X94:X119)</f>
        <v>14981844</v>
      </c>
      <c r="Y93" s="14"/>
      <c r="Z93" s="13"/>
      <c r="AA93" s="15"/>
    </row>
    <row r="94" spans="1:68" s="12" customFormat="1" ht="15">
      <c r="A94" s="187" t="s">
        <v>158</v>
      </c>
      <c r="B94" s="189">
        <v>5201</v>
      </c>
      <c r="C94" s="189" t="s">
        <v>63</v>
      </c>
      <c r="D94" s="235" t="s">
        <v>159</v>
      </c>
      <c r="E94" s="189" t="s">
        <v>71</v>
      </c>
      <c r="F94" s="189"/>
      <c r="G94" s="189"/>
      <c r="H94" s="189"/>
      <c r="I94" s="193" t="s">
        <v>160</v>
      </c>
      <c r="J94" s="196" t="s">
        <v>82</v>
      </c>
      <c r="K94" s="196" t="s">
        <v>161</v>
      </c>
      <c r="L94" s="117">
        <v>931</v>
      </c>
      <c r="M94" s="118" t="s">
        <v>73</v>
      </c>
      <c r="N94" s="118" t="s">
        <v>146</v>
      </c>
      <c r="O94" s="117">
        <v>9900420400</v>
      </c>
      <c r="P94" s="117">
        <v>100</v>
      </c>
      <c r="Q94" s="117">
        <v>210</v>
      </c>
      <c r="R94" s="113"/>
      <c r="S94" s="113"/>
      <c r="T94" s="113">
        <v>0</v>
      </c>
      <c r="U94" s="113">
        <v>0</v>
      </c>
      <c r="V94" s="113">
        <v>6000</v>
      </c>
      <c r="W94" s="113">
        <v>6000</v>
      </c>
      <c r="X94" s="113">
        <v>6000</v>
      </c>
      <c r="Y94" s="14"/>
      <c r="Z94" s="13"/>
      <c r="AA94" s="15"/>
    </row>
    <row r="95" spans="1:68" s="12" customFormat="1" ht="15">
      <c r="A95" s="200"/>
      <c r="B95" s="201"/>
      <c r="C95" s="201"/>
      <c r="D95" s="236"/>
      <c r="E95" s="201"/>
      <c r="F95" s="201"/>
      <c r="G95" s="201"/>
      <c r="H95" s="201"/>
      <c r="I95" s="194"/>
      <c r="J95" s="197"/>
      <c r="K95" s="197"/>
      <c r="L95" s="117">
        <v>931</v>
      </c>
      <c r="M95" s="118" t="s">
        <v>73</v>
      </c>
      <c r="N95" s="118" t="s">
        <v>146</v>
      </c>
      <c r="O95" s="117">
        <v>9900420400</v>
      </c>
      <c r="P95" s="117">
        <v>100</v>
      </c>
      <c r="Q95" s="117">
        <v>220</v>
      </c>
      <c r="R95" s="113"/>
      <c r="S95" s="113"/>
      <c r="T95" s="113">
        <v>142400</v>
      </c>
      <c r="U95" s="113">
        <v>142400</v>
      </c>
      <c r="V95" s="113">
        <v>148400</v>
      </c>
      <c r="W95" s="113">
        <v>148400</v>
      </c>
      <c r="X95" s="113">
        <v>148400</v>
      </c>
      <c r="Y95" s="14"/>
      <c r="Z95" s="13"/>
      <c r="AA95" s="15"/>
    </row>
    <row r="96" spans="1:68" s="12" customFormat="1" ht="15">
      <c r="A96" s="200"/>
      <c r="B96" s="201"/>
      <c r="C96" s="201"/>
      <c r="D96" s="236"/>
      <c r="E96" s="201"/>
      <c r="F96" s="201"/>
      <c r="G96" s="201"/>
      <c r="H96" s="201"/>
      <c r="I96" s="195"/>
      <c r="J96" s="198"/>
      <c r="K96" s="198"/>
      <c r="L96" s="117">
        <v>931</v>
      </c>
      <c r="M96" s="118" t="s">
        <v>73</v>
      </c>
      <c r="N96" s="118" t="s">
        <v>146</v>
      </c>
      <c r="O96" s="117">
        <v>9900420400</v>
      </c>
      <c r="P96" s="117">
        <v>200</v>
      </c>
      <c r="Q96" s="117">
        <v>220</v>
      </c>
      <c r="R96" s="113"/>
      <c r="S96" s="113"/>
      <c r="T96" s="113">
        <v>136120.21</v>
      </c>
      <c r="U96" s="113">
        <v>133070.93</v>
      </c>
      <c r="V96" s="113">
        <v>195462.82</v>
      </c>
      <c r="W96" s="113">
        <v>198000</v>
      </c>
      <c r="X96" s="113">
        <v>198000</v>
      </c>
      <c r="Y96" s="14"/>
      <c r="Z96" s="13"/>
      <c r="AA96" s="15"/>
    </row>
    <row r="97" spans="1:27" s="12" customFormat="1" ht="15">
      <c r="A97" s="200"/>
      <c r="B97" s="201"/>
      <c r="C97" s="201"/>
      <c r="D97" s="236"/>
      <c r="E97" s="201"/>
      <c r="F97" s="201"/>
      <c r="G97" s="201"/>
      <c r="H97" s="201"/>
      <c r="I97" s="193" t="s">
        <v>64</v>
      </c>
      <c r="J97" s="196" t="s">
        <v>65</v>
      </c>
      <c r="K97" s="196" t="s">
        <v>66</v>
      </c>
      <c r="L97" s="117">
        <v>931</v>
      </c>
      <c r="M97" s="118" t="s">
        <v>73</v>
      </c>
      <c r="N97" s="118" t="s">
        <v>146</v>
      </c>
      <c r="O97" s="117">
        <v>9900420400</v>
      </c>
      <c r="P97" s="117">
        <v>200</v>
      </c>
      <c r="Q97" s="117">
        <v>300</v>
      </c>
      <c r="R97" s="113"/>
      <c r="S97" s="113"/>
      <c r="T97" s="113">
        <v>20036.73</v>
      </c>
      <c r="U97" s="113">
        <v>20036.73</v>
      </c>
      <c r="V97" s="113">
        <v>22000</v>
      </c>
      <c r="W97" s="113">
        <v>22000</v>
      </c>
      <c r="X97" s="113">
        <v>22000</v>
      </c>
      <c r="Y97" s="14"/>
      <c r="Z97" s="13"/>
      <c r="AA97" s="15"/>
    </row>
    <row r="98" spans="1:27" s="12" customFormat="1" ht="15">
      <c r="A98" s="200"/>
      <c r="B98" s="201"/>
      <c r="C98" s="201"/>
      <c r="D98" s="236"/>
      <c r="E98" s="201"/>
      <c r="F98" s="201"/>
      <c r="G98" s="201"/>
      <c r="H98" s="201"/>
      <c r="I98" s="194"/>
      <c r="J98" s="197"/>
      <c r="K98" s="197"/>
      <c r="L98" s="191">
        <v>931</v>
      </c>
      <c r="M98" s="215" t="s">
        <v>73</v>
      </c>
      <c r="N98" s="215" t="s">
        <v>146</v>
      </c>
      <c r="O98" s="191">
        <v>9900920500</v>
      </c>
      <c r="P98" s="117">
        <v>300</v>
      </c>
      <c r="Q98" s="117">
        <v>290</v>
      </c>
      <c r="R98" s="113"/>
      <c r="S98" s="113"/>
      <c r="T98" s="113">
        <v>11500</v>
      </c>
      <c r="U98" s="113">
        <v>11500</v>
      </c>
      <c r="V98" s="113">
        <v>11500</v>
      </c>
      <c r="W98" s="113">
        <v>11500</v>
      </c>
      <c r="X98" s="113">
        <v>11500</v>
      </c>
      <c r="Y98" s="14"/>
      <c r="Z98" s="13"/>
      <c r="AA98" s="15"/>
    </row>
    <row r="99" spans="1:27" s="12" customFormat="1" ht="15">
      <c r="A99" s="200"/>
      <c r="B99" s="201"/>
      <c r="C99" s="201"/>
      <c r="D99" s="236"/>
      <c r="E99" s="201"/>
      <c r="F99" s="201"/>
      <c r="G99" s="201"/>
      <c r="H99" s="201"/>
      <c r="I99" s="195"/>
      <c r="J99" s="198"/>
      <c r="K99" s="198"/>
      <c r="L99" s="192"/>
      <c r="M99" s="216"/>
      <c r="N99" s="216"/>
      <c r="O99" s="192"/>
      <c r="P99" s="117">
        <v>800</v>
      </c>
      <c r="Q99" s="117">
        <v>290</v>
      </c>
      <c r="R99" s="113"/>
      <c r="S99" s="113"/>
      <c r="T99" s="113">
        <v>0</v>
      </c>
      <c r="U99" s="113">
        <v>0</v>
      </c>
      <c r="V99" s="113">
        <v>284053.42</v>
      </c>
      <c r="W99" s="113">
        <v>0</v>
      </c>
      <c r="X99" s="113">
        <v>0</v>
      </c>
      <c r="Y99" s="14"/>
      <c r="Z99" s="13"/>
      <c r="AA99" s="15"/>
    </row>
    <row r="100" spans="1:27" s="12" customFormat="1" ht="38.25">
      <c r="A100" s="200"/>
      <c r="B100" s="201"/>
      <c r="C100" s="201"/>
      <c r="D100" s="236"/>
      <c r="E100" s="201"/>
      <c r="F100" s="201"/>
      <c r="G100" s="201"/>
      <c r="H100" s="201"/>
      <c r="I100" s="125" t="s">
        <v>162</v>
      </c>
      <c r="J100" s="145" t="s">
        <v>82</v>
      </c>
      <c r="K100" s="145" t="s">
        <v>163</v>
      </c>
      <c r="L100" s="191">
        <v>930</v>
      </c>
      <c r="M100" s="215" t="s">
        <v>73</v>
      </c>
      <c r="N100" s="215" t="s">
        <v>74</v>
      </c>
      <c r="O100" s="191">
        <v>7000420400</v>
      </c>
      <c r="P100" s="191">
        <v>200</v>
      </c>
      <c r="Q100" s="191">
        <v>220</v>
      </c>
      <c r="R100" s="113"/>
      <c r="S100" s="113"/>
      <c r="T100" s="218">
        <v>2160650.58</v>
      </c>
      <c r="U100" s="218">
        <v>2049745.98</v>
      </c>
      <c r="V100" s="218">
        <v>2243934.16</v>
      </c>
      <c r="W100" s="218">
        <v>1751922</v>
      </c>
      <c r="X100" s="218">
        <v>1751922</v>
      </c>
      <c r="Y100" s="14"/>
      <c r="Z100" s="13"/>
      <c r="AA100" s="15"/>
    </row>
    <row r="101" spans="1:27" s="12" customFormat="1" ht="38.25">
      <c r="A101" s="200"/>
      <c r="B101" s="201"/>
      <c r="C101" s="201"/>
      <c r="D101" s="236"/>
      <c r="E101" s="201"/>
      <c r="F101" s="201"/>
      <c r="G101" s="201"/>
      <c r="H101" s="201"/>
      <c r="I101" s="125" t="s">
        <v>164</v>
      </c>
      <c r="J101" s="145" t="s">
        <v>82</v>
      </c>
      <c r="K101" s="145" t="s">
        <v>165</v>
      </c>
      <c r="L101" s="192"/>
      <c r="M101" s="216"/>
      <c r="N101" s="216"/>
      <c r="O101" s="192"/>
      <c r="P101" s="192"/>
      <c r="Q101" s="192"/>
      <c r="R101" s="113"/>
      <c r="S101" s="113"/>
      <c r="T101" s="220"/>
      <c r="U101" s="220"/>
      <c r="V101" s="220"/>
      <c r="W101" s="220"/>
      <c r="X101" s="220"/>
      <c r="Y101" s="14"/>
      <c r="Z101" s="13"/>
      <c r="AA101" s="15"/>
    </row>
    <row r="102" spans="1:27" s="12" customFormat="1" ht="38.25">
      <c r="A102" s="200"/>
      <c r="B102" s="201"/>
      <c r="C102" s="201"/>
      <c r="D102" s="236"/>
      <c r="E102" s="201"/>
      <c r="F102" s="201"/>
      <c r="G102" s="201"/>
      <c r="H102" s="201"/>
      <c r="I102" s="125" t="s">
        <v>166</v>
      </c>
      <c r="J102" s="145" t="s">
        <v>82</v>
      </c>
      <c r="K102" s="145" t="s">
        <v>126</v>
      </c>
      <c r="L102" s="117">
        <v>930</v>
      </c>
      <c r="M102" s="118" t="s">
        <v>73</v>
      </c>
      <c r="N102" s="118" t="s">
        <v>74</v>
      </c>
      <c r="O102" s="117">
        <v>7000420400</v>
      </c>
      <c r="P102" s="117">
        <v>200</v>
      </c>
      <c r="Q102" s="117">
        <v>300</v>
      </c>
      <c r="R102" s="113"/>
      <c r="S102" s="113"/>
      <c r="T102" s="113">
        <v>960758.14</v>
      </c>
      <c r="U102" s="113">
        <v>839728.25</v>
      </c>
      <c r="V102" s="113">
        <v>720453.84</v>
      </c>
      <c r="W102" s="113">
        <v>574960</v>
      </c>
      <c r="X102" s="113">
        <v>574960</v>
      </c>
      <c r="Y102" s="14"/>
      <c r="Z102" s="13"/>
      <c r="AA102" s="15"/>
    </row>
    <row r="103" spans="1:27" s="12" customFormat="1" ht="38.25">
      <c r="A103" s="200"/>
      <c r="B103" s="201"/>
      <c r="C103" s="201"/>
      <c r="D103" s="236"/>
      <c r="E103" s="201"/>
      <c r="F103" s="201"/>
      <c r="G103" s="201"/>
      <c r="H103" s="201"/>
      <c r="I103" s="128" t="s">
        <v>167</v>
      </c>
      <c r="J103" s="117" t="s">
        <v>82</v>
      </c>
      <c r="K103" s="145" t="s">
        <v>168</v>
      </c>
      <c r="L103" s="117">
        <v>930</v>
      </c>
      <c r="M103" s="118" t="s">
        <v>73</v>
      </c>
      <c r="N103" s="118" t="s">
        <v>74</v>
      </c>
      <c r="O103" s="117">
        <v>7000420400</v>
      </c>
      <c r="P103" s="117">
        <v>800</v>
      </c>
      <c r="Q103" s="117">
        <v>290</v>
      </c>
      <c r="R103" s="113"/>
      <c r="S103" s="113"/>
      <c r="T103" s="113">
        <v>129739</v>
      </c>
      <c r="U103" s="113">
        <v>129739</v>
      </c>
      <c r="V103" s="113">
        <v>50000</v>
      </c>
      <c r="W103" s="113">
        <v>50000</v>
      </c>
      <c r="X103" s="113">
        <v>50000</v>
      </c>
      <c r="Y103" s="14"/>
      <c r="Z103" s="13"/>
      <c r="AA103" s="15"/>
    </row>
    <row r="104" spans="1:27" s="12" customFormat="1" ht="38.25">
      <c r="A104" s="200"/>
      <c r="B104" s="201"/>
      <c r="C104" s="201"/>
      <c r="D104" s="236"/>
      <c r="E104" s="201"/>
      <c r="F104" s="201"/>
      <c r="G104" s="201"/>
      <c r="H104" s="201"/>
      <c r="I104" s="128" t="s">
        <v>169</v>
      </c>
      <c r="J104" s="117" t="s">
        <v>82</v>
      </c>
      <c r="K104" s="145" t="s">
        <v>170</v>
      </c>
      <c r="L104" s="117">
        <v>930</v>
      </c>
      <c r="M104" s="118" t="s">
        <v>73</v>
      </c>
      <c r="N104" s="118" t="s">
        <v>74</v>
      </c>
      <c r="O104" s="117">
        <v>7000089204</v>
      </c>
      <c r="P104" s="117">
        <v>800</v>
      </c>
      <c r="Q104" s="117">
        <v>290</v>
      </c>
      <c r="R104" s="113"/>
      <c r="S104" s="113"/>
      <c r="T104" s="113">
        <v>13752</v>
      </c>
      <c r="U104" s="113">
        <v>13752</v>
      </c>
      <c r="V104" s="113">
        <v>0</v>
      </c>
      <c r="W104" s="113">
        <v>0</v>
      </c>
      <c r="X104" s="113">
        <v>0</v>
      </c>
      <c r="Y104" s="14"/>
      <c r="Z104" s="13"/>
      <c r="AA104" s="15"/>
    </row>
    <row r="105" spans="1:27" s="12" customFormat="1" ht="38.25">
      <c r="A105" s="200"/>
      <c r="B105" s="201"/>
      <c r="C105" s="201"/>
      <c r="D105" s="236"/>
      <c r="E105" s="201"/>
      <c r="F105" s="201"/>
      <c r="G105" s="201"/>
      <c r="H105" s="201"/>
      <c r="I105" s="128" t="s">
        <v>171</v>
      </c>
      <c r="J105" s="117" t="s">
        <v>82</v>
      </c>
      <c r="K105" s="145" t="s">
        <v>172</v>
      </c>
      <c r="L105" s="117">
        <v>930</v>
      </c>
      <c r="M105" s="118" t="s">
        <v>73</v>
      </c>
      <c r="N105" s="118" t="s">
        <v>74</v>
      </c>
      <c r="O105" s="117">
        <v>7008920400</v>
      </c>
      <c r="P105" s="117">
        <v>800</v>
      </c>
      <c r="Q105" s="117">
        <v>290</v>
      </c>
      <c r="R105" s="113"/>
      <c r="S105" s="113"/>
      <c r="T105" s="113">
        <v>0</v>
      </c>
      <c r="U105" s="113">
        <v>0</v>
      </c>
      <c r="V105" s="113">
        <v>11620</v>
      </c>
      <c r="W105" s="113">
        <v>11620</v>
      </c>
      <c r="X105" s="113">
        <v>11620</v>
      </c>
      <c r="Y105" s="14"/>
      <c r="Z105" s="13"/>
      <c r="AA105" s="15"/>
    </row>
    <row r="106" spans="1:27" s="12" customFormat="1" ht="51">
      <c r="A106" s="200"/>
      <c r="B106" s="201"/>
      <c r="C106" s="201"/>
      <c r="D106" s="236"/>
      <c r="E106" s="201"/>
      <c r="F106" s="201"/>
      <c r="G106" s="201"/>
      <c r="H106" s="201"/>
      <c r="I106" s="128" t="s">
        <v>67</v>
      </c>
      <c r="J106" s="117" t="s">
        <v>82</v>
      </c>
      <c r="K106" s="145" t="s">
        <v>69</v>
      </c>
      <c r="L106" s="117">
        <v>930</v>
      </c>
      <c r="M106" s="118" t="s">
        <v>73</v>
      </c>
      <c r="N106" s="118" t="s">
        <v>22</v>
      </c>
      <c r="O106" s="117">
        <v>7000920500</v>
      </c>
      <c r="P106" s="117">
        <v>300</v>
      </c>
      <c r="Q106" s="117">
        <v>290</v>
      </c>
      <c r="R106" s="113"/>
      <c r="S106" s="113"/>
      <c r="T106" s="113">
        <v>100050</v>
      </c>
      <c r="U106" s="113">
        <v>100050</v>
      </c>
      <c r="V106" s="113">
        <v>100050</v>
      </c>
      <c r="W106" s="113">
        <v>100050</v>
      </c>
      <c r="X106" s="113">
        <v>100050</v>
      </c>
      <c r="Y106" s="14"/>
      <c r="Z106" s="13"/>
      <c r="AA106" s="15"/>
    </row>
    <row r="107" spans="1:27" s="12" customFormat="1" ht="51">
      <c r="A107" s="188"/>
      <c r="B107" s="190"/>
      <c r="C107" s="190"/>
      <c r="D107" s="237"/>
      <c r="E107" s="190"/>
      <c r="F107" s="190"/>
      <c r="G107" s="190"/>
      <c r="H107" s="190"/>
      <c r="I107" s="125" t="s">
        <v>70</v>
      </c>
      <c r="J107" s="145" t="s">
        <v>68</v>
      </c>
      <c r="K107" s="145" t="s">
        <v>97</v>
      </c>
      <c r="L107" s="117">
        <v>930</v>
      </c>
      <c r="M107" s="118" t="s">
        <v>73</v>
      </c>
      <c r="N107" s="118" t="s">
        <v>22</v>
      </c>
      <c r="O107" s="117">
        <v>7000920500</v>
      </c>
      <c r="P107" s="117">
        <v>800</v>
      </c>
      <c r="Q107" s="117">
        <v>290</v>
      </c>
      <c r="R107" s="113"/>
      <c r="S107" s="113"/>
      <c r="T107" s="113">
        <v>28691.3</v>
      </c>
      <c r="U107" s="113">
        <v>28691.3</v>
      </c>
      <c r="V107" s="113">
        <v>100000</v>
      </c>
      <c r="W107" s="113">
        <v>0</v>
      </c>
      <c r="X107" s="113">
        <v>0</v>
      </c>
      <c r="Y107" s="14"/>
      <c r="Z107" s="13"/>
      <c r="AA107" s="15"/>
    </row>
    <row r="108" spans="1:27" s="12" customFormat="1" ht="51" customHeight="1">
      <c r="A108" s="187" t="s">
        <v>173</v>
      </c>
      <c r="B108" s="189">
        <v>5202</v>
      </c>
      <c r="C108" s="189" t="s">
        <v>63</v>
      </c>
      <c r="D108" s="189" t="s">
        <v>159</v>
      </c>
      <c r="E108" s="189" t="s">
        <v>71</v>
      </c>
      <c r="F108" s="189"/>
      <c r="G108" s="189"/>
      <c r="H108" s="189"/>
      <c r="I108" s="170" t="s">
        <v>177</v>
      </c>
      <c r="J108" s="169" t="s">
        <v>82</v>
      </c>
      <c r="K108" s="169" t="s">
        <v>174</v>
      </c>
      <c r="L108" s="191">
        <v>931</v>
      </c>
      <c r="M108" s="215" t="s">
        <v>73</v>
      </c>
      <c r="N108" s="215" t="s">
        <v>146</v>
      </c>
      <c r="O108" s="191">
        <v>9900420400</v>
      </c>
      <c r="P108" s="191">
        <v>100</v>
      </c>
      <c r="Q108" s="117">
        <v>210</v>
      </c>
      <c r="R108" s="113"/>
      <c r="S108" s="113"/>
      <c r="T108" s="113">
        <v>806814.02</v>
      </c>
      <c r="U108" s="113">
        <v>806814.02</v>
      </c>
      <c r="V108" s="113">
        <v>764700</v>
      </c>
      <c r="W108" s="113">
        <v>764700</v>
      </c>
      <c r="X108" s="113">
        <v>764700</v>
      </c>
      <c r="Y108" s="14"/>
      <c r="Z108" s="13"/>
      <c r="AA108" s="15"/>
    </row>
    <row r="109" spans="1:27" s="12" customFormat="1" ht="63.75">
      <c r="A109" s="200"/>
      <c r="B109" s="201"/>
      <c r="C109" s="201"/>
      <c r="D109" s="201"/>
      <c r="E109" s="201"/>
      <c r="F109" s="201"/>
      <c r="G109" s="201"/>
      <c r="H109" s="201"/>
      <c r="I109" s="170" t="s">
        <v>175</v>
      </c>
      <c r="J109" s="169" t="s">
        <v>82</v>
      </c>
      <c r="K109" s="169" t="s">
        <v>176</v>
      </c>
      <c r="L109" s="192"/>
      <c r="M109" s="216"/>
      <c r="N109" s="216"/>
      <c r="O109" s="192"/>
      <c r="P109" s="192"/>
      <c r="Q109" s="166">
        <v>260</v>
      </c>
      <c r="R109" s="165"/>
      <c r="S109" s="165"/>
      <c r="T109" s="165">
        <v>0</v>
      </c>
      <c r="U109" s="165">
        <v>0</v>
      </c>
      <c r="V109" s="165">
        <v>2000</v>
      </c>
      <c r="W109" s="165">
        <v>2000</v>
      </c>
      <c r="X109" s="165">
        <v>2000</v>
      </c>
      <c r="Y109" s="14"/>
      <c r="Z109" s="13"/>
      <c r="AA109" s="15"/>
    </row>
    <row r="110" spans="1:27" s="12" customFormat="1" ht="38.25">
      <c r="A110" s="200"/>
      <c r="B110" s="201"/>
      <c r="C110" s="201"/>
      <c r="D110" s="201"/>
      <c r="E110" s="201"/>
      <c r="F110" s="201"/>
      <c r="G110" s="201"/>
      <c r="H110" s="201"/>
      <c r="I110" s="170" t="s">
        <v>178</v>
      </c>
      <c r="J110" s="169" t="s">
        <v>82</v>
      </c>
      <c r="K110" s="169" t="s">
        <v>179</v>
      </c>
      <c r="L110" s="191">
        <v>931</v>
      </c>
      <c r="M110" s="215" t="s">
        <v>73</v>
      </c>
      <c r="N110" s="215" t="s">
        <v>146</v>
      </c>
      <c r="O110" s="191">
        <v>9900421100</v>
      </c>
      <c r="P110" s="191">
        <v>100</v>
      </c>
      <c r="Q110" s="191">
        <v>210</v>
      </c>
      <c r="R110" s="113"/>
      <c r="S110" s="113"/>
      <c r="T110" s="218">
        <v>1150027.33</v>
      </c>
      <c r="U110" s="218">
        <v>1150027.33</v>
      </c>
      <c r="V110" s="218">
        <v>1076800</v>
      </c>
      <c r="W110" s="218">
        <v>1076800</v>
      </c>
      <c r="X110" s="218">
        <v>1076800</v>
      </c>
      <c r="Y110" s="14"/>
      <c r="Z110" s="13"/>
      <c r="AA110" s="15"/>
    </row>
    <row r="111" spans="1:27" s="12" customFormat="1" ht="51">
      <c r="A111" s="200"/>
      <c r="B111" s="201"/>
      <c r="C111" s="201"/>
      <c r="D111" s="201"/>
      <c r="E111" s="201"/>
      <c r="F111" s="201"/>
      <c r="G111" s="201"/>
      <c r="H111" s="201"/>
      <c r="I111" s="128" t="s">
        <v>67</v>
      </c>
      <c r="J111" s="117" t="s">
        <v>82</v>
      </c>
      <c r="K111" s="169" t="s">
        <v>69</v>
      </c>
      <c r="L111" s="192"/>
      <c r="M111" s="216"/>
      <c r="N111" s="216"/>
      <c r="O111" s="192"/>
      <c r="P111" s="192"/>
      <c r="Q111" s="192"/>
      <c r="R111" s="113"/>
      <c r="S111" s="113"/>
      <c r="T111" s="220"/>
      <c r="U111" s="220"/>
      <c r="V111" s="220"/>
      <c r="W111" s="220"/>
      <c r="X111" s="220"/>
      <c r="Y111" s="14"/>
      <c r="Z111" s="13"/>
      <c r="AA111" s="15"/>
    </row>
    <row r="112" spans="1:27" s="12" customFormat="1" ht="51">
      <c r="A112" s="200"/>
      <c r="B112" s="201"/>
      <c r="C112" s="201"/>
      <c r="D112" s="201"/>
      <c r="E112" s="201"/>
      <c r="F112" s="201"/>
      <c r="G112" s="201"/>
      <c r="H112" s="201"/>
      <c r="I112" s="170" t="s">
        <v>70</v>
      </c>
      <c r="J112" s="169" t="s">
        <v>68</v>
      </c>
      <c r="K112" s="169" t="s">
        <v>97</v>
      </c>
      <c r="L112" s="191">
        <v>930</v>
      </c>
      <c r="M112" s="215" t="s">
        <v>73</v>
      </c>
      <c r="N112" s="215" t="s">
        <v>84</v>
      </c>
      <c r="O112" s="191">
        <v>7000420300</v>
      </c>
      <c r="P112" s="191">
        <v>100</v>
      </c>
      <c r="Q112" s="191">
        <v>210</v>
      </c>
      <c r="R112" s="113"/>
      <c r="S112" s="113"/>
      <c r="T112" s="218">
        <v>1444479.95</v>
      </c>
      <c r="U112" s="218">
        <v>1444479.95</v>
      </c>
      <c r="V112" s="218">
        <v>1376924</v>
      </c>
      <c r="W112" s="218">
        <v>1376924</v>
      </c>
      <c r="X112" s="218">
        <v>1376924</v>
      </c>
      <c r="Y112" s="14"/>
      <c r="Z112" s="13"/>
      <c r="AA112" s="15"/>
    </row>
    <row r="113" spans="1:27" s="12" customFormat="1" ht="53.25" customHeight="1">
      <c r="A113" s="200"/>
      <c r="B113" s="201"/>
      <c r="C113" s="201"/>
      <c r="D113" s="201"/>
      <c r="E113" s="201"/>
      <c r="F113" s="201"/>
      <c r="G113" s="201"/>
      <c r="H113" s="201"/>
      <c r="I113" s="170" t="s">
        <v>180</v>
      </c>
      <c r="J113" s="169" t="s">
        <v>82</v>
      </c>
      <c r="K113" s="169" t="s">
        <v>181</v>
      </c>
      <c r="L113" s="192"/>
      <c r="M113" s="216"/>
      <c r="N113" s="216"/>
      <c r="O113" s="192"/>
      <c r="P113" s="192"/>
      <c r="Q113" s="192"/>
      <c r="R113" s="113"/>
      <c r="S113" s="113"/>
      <c r="T113" s="220"/>
      <c r="U113" s="220"/>
      <c r="V113" s="220"/>
      <c r="W113" s="220"/>
      <c r="X113" s="220"/>
      <c r="Y113" s="14"/>
      <c r="Z113" s="13"/>
      <c r="AA113" s="15"/>
    </row>
    <row r="114" spans="1:27" s="12" customFormat="1" ht="38.25">
      <c r="A114" s="188"/>
      <c r="B114" s="190"/>
      <c r="C114" s="190"/>
      <c r="D114" s="190"/>
      <c r="E114" s="190"/>
      <c r="F114" s="190"/>
      <c r="G114" s="190"/>
      <c r="H114" s="190"/>
      <c r="I114" s="170" t="s">
        <v>182</v>
      </c>
      <c r="J114" s="169" t="s">
        <v>82</v>
      </c>
      <c r="K114" s="169" t="s">
        <v>183</v>
      </c>
      <c r="L114" s="117">
        <v>930</v>
      </c>
      <c r="M114" s="118" t="s">
        <v>73</v>
      </c>
      <c r="N114" s="118" t="s">
        <v>74</v>
      </c>
      <c r="O114" s="117">
        <v>7000420400</v>
      </c>
      <c r="P114" s="117">
        <v>100</v>
      </c>
      <c r="Q114" s="117">
        <v>210</v>
      </c>
      <c r="R114" s="113"/>
      <c r="S114" s="113"/>
      <c r="T114" s="113">
        <v>8517436.5600000005</v>
      </c>
      <c r="U114" s="113">
        <v>8106758.8899999997</v>
      </c>
      <c r="V114" s="113">
        <v>8262968</v>
      </c>
      <c r="W114" s="113">
        <v>8872968</v>
      </c>
      <c r="X114" s="113">
        <v>8872968</v>
      </c>
      <c r="Y114" s="14"/>
      <c r="Z114" s="13"/>
      <c r="AA114" s="15"/>
    </row>
    <row r="115" spans="1:27" s="12" customFormat="1" ht="63.75">
      <c r="A115" s="187" t="s">
        <v>173</v>
      </c>
      <c r="B115" s="189">
        <v>5202</v>
      </c>
      <c r="C115" s="189" t="s">
        <v>63</v>
      </c>
      <c r="D115" s="189" t="s">
        <v>159</v>
      </c>
      <c r="E115" s="189" t="s">
        <v>71</v>
      </c>
      <c r="F115" s="189"/>
      <c r="G115" s="189"/>
      <c r="H115" s="189"/>
      <c r="I115" s="170" t="s">
        <v>184</v>
      </c>
      <c r="J115" s="169" t="s">
        <v>82</v>
      </c>
      <c r="K115" s="169" t="s">
        <v>185</v>
      </c>
      <c r="L115" s="191">
        <v>930</v>
      </c>
      <c r="M115" s="215" t="s">
        <v>73</v>
      </c>
      <c r="N115" s="215" t="s">
        <v>74</v>
      </c>
      <c r="O115" s="191">
        <v>7000420400</v>
      </c>
      <c r="P115" s="191">
        <v>100</v>
      </c>
      <c r="Q115" s="191">
        <v>260</v>
      </c>
      <c r="R115" s="113"/>
      <c r="S115" s="113"/>
      <c r="T115" s="218">
        <v>0</v>
      </c>
      <c r="U115" s="218">
        <v>0</v>
      </c>
      <c r="V115" s="218">
        <v>24000</v>
      </c>
      <c r="W115" s="218">
        <v>14000</v>
      </c>
      <c r="X115" s="218">
        <v>14000</v>
      </c>
      <c r="Y115" s="14"/>
      <c r="Z115" s="13"/>
      <c r="AA115" s="15"/>
    </row>
    <row r="116" spans="1:27" s="12" customFormat="1" ht="50.25" customHeight="1">
      <c r="A116" s="188"/>
      <c r="B116" s="190"/>
      <c r="C116" s="190"/>
      <c r="D116" s="190"/>
      <c r="E116" s="190"/>
      <c r="F116" s="190"/>
      <c r="G116" s="190"/>
      <c r="H116" s="190"/>
      <c r="I116" s="170" t="s">
        <v>186</v>
      </c>
      <c r="J116" s="169" t="s">
        <v>82</v>
      </c>
      <c r="K116" s="169" t="s">
        <v>187</v>
      </c>
      <c r="L116" s="192"/>
      <c r="M116" s="216"/>
      <c r="N116" s="216"/>
      <c r="O116" s="192"/>
      <c r="P116" s="192"/>
      <c r="Q116" s="192"/>
      <c r="R116" s="113"/>
      <c r="S116" s="113"/>
      <c r="T116" s="220"/>
      <c r="U116" s="220"/>
      <c r="V116" s="220"/>
      <c r="W116" s="220"/>
      <c r="X116" s="220"/>
      <c r="Y116" s="14"/>
      <c r="Z116" s="13"/>
      <c r="AA116" s="15"/>
    </row>
    <row r="117" spans="1:27" s="12" customFormat="1" ht="51">
      <c r="A117" s="187" t="s">
        <v>188</v>
      </c>
      <c r="B117" s="189">
        <v>5202</v>
      </c>
      <c r="C117" s="189" t="s">
        <v>63</v>
      </c>
      <c r="D117" s="189" t="s">
        <v>189</v>
      </c>
      <c r="E117" s="189"/>
      <c r="F117" s="189"/>
      <c r="G117" s="189"/>
      <c r="H117" s="189"/>
      <c r="I117" s="170" t="s">
        <v>191</v>
      </c>
      <c r="J117" s="169" t="s">
        <v>123</v>
      </c>
      <c r="K117" s="169" t="s">
        <v>190</v>
      </c>
      <c r="L117" s="191">
        <v>930</v>
      </c>
      <c r="M117" s="215" t="s">
        <v>19</v>
      </c>
      <c r="N117" s="215" t="s">
        <v>146</v>
      </c>
      <c r="O117" s="191">
        <v>7500002200</v>
      </c>
      <c r="P117" s="191">
        <v>300</v>
      </c>
      <c r="Q117" s="191">
        <v>260</v>
      </c>
      <c r="R117" s="113"/>
      <c r="S117" s="113"/>
      <c r="T117" s="218">
        <v>229794.84</v>
      </c>
      <c r="U117" s="218">
        <v>229794.84</v>
      </c>
      <c r="V117" s="218">
        <v>0</v>
      </c>
      <c r="W117" s="218">
        <v>0</v>
      </c>
      <c r="X117" s="218">
        <v>0</v>
      </c>
      <c r="Y117" s="14"/>
      <c r="Z117" s="13"/>
      <c r="AA117" s="15"/>
    </row>
    <row r="118" spans="1:27" s="12" customFormat="1" ht="51">
      <c r="A118" s="200"/>
      <c r="B118" s="201"/>
      <c r="C118" s="201"/>
      <c r="D118" s="201"/>
      <c r="E118" s="201"/>
      <c r="F118" s="201"/>
      <c r="G118" s="201"/>
      <c r="H118" s="201"/>
      <c r="I118" s="170" t="s">
        <v>193</v>
      </c>
      <c r="J118" s="169" t="s">
        <v>65</v>
      </c>
      <c r="K118" s="169" t="s">
        <v>192</v>
      </c>
      <c r="L118" s="199"/>
      <c r="M118" s="221"/>
      <c r="N118" s="221"/>
      <c r="O118" s="199"/>
      <c r="P118" s="199"/>
      <c r="Q118" s="199"/>
      <c r="R118" s="171"/>
      <c r="S118" s="171"/>
      <c r="T118" s="219"/>
      <c r="U118" s="219"/>
      <c r="V118" s="219"/>
      <c r="W118" s="219"/>
      <c r="X118" s="219"/>
      <c r="Y118" s="14"/>
      <c r="Z118" s="13"/>
      <c r="AA118" s="15"/>
    </row>
    <row r="119" spans="1:27" s="12" customFormat="1" ht="51">
      <c r="A119" s="188"/>
      <c r="B119" s="190"/>
      <c r="C119" s="190"/>
      <c r="D119" s="190"/>
      <c r="E119" s="190"/>
      <c r="F119" s="190"/>
      <c r="G119" s="190"/>
      <c r="H119" s="190"/>
      <c r="I119" s="170" t="s">
        <v>194</v>
      </c>
      <c r="J119" s="169" t="s">
        <v>65</v>
      </c>
      <c r="K119" s="169" t="s">
        <v>69</v>
      </c>
      <c r="L119" s="192"/>
      <c r="M119" s="216"/>
      <c r="N119" s="216"/>
      <c r="O119" s="192"/>
      <c r="P119" s="192"/>
      <c r="Q119" s="192"/>
      <c r="R119" s="113"/>
      <c r="S119" s="113"/>
      <c r="T119" s="220"/>
      <c r="U119" s="220"/>
      <c r="V119" s="220"/>
      <c r="W119" s="220"/>
      <c r="X119" s="220"/>
      <c r="Y119" s="14"/>
      <c r="Z119" s="13"/>
      <c r="AA119" s="15"/>
    </row>
    <row r="120" spans="1:27" s="20" customFormat="1" ht="108.75" customHeight="1">
      <c r="A120" s="93" t="s">
        <v>43</v>
      </c>
      <c r="B120" s="94">
        <v>5300</v>
      </c>
      <c r="C120" s="93"/>
      <c r="D120" s="93"/>
      <c r="E120" s="93"/>
      <c r="F120" s="93"/>
      <c r="G120" s="93"/>
      <c r="H120" s="93"/>
      <c r="I120" s="131"/>
      <c r="J120" s="150"/>
      <c r="K120" s="150"/>
      <c r="L120" s="150"/>
      <c r="M120" s="150"/>
      <c r="N120" s="150"/>
      <c r="O120" s="150"/>
      <c r="P120" s="150"/>
      <c r="Q120" s="150"/>
      <c r="R120" s="44" t="e">
        <f>R121+R125</f>
        <v>#REF!</v>
      </c>
      <c r="S120" s="44" t="e">
        <f>S121+S125</f>
        <v>#REF!</v>
      </c>
      <c r="T120" s="44">
        <f>T121+T125</f>
        <v>265722</v>
      </c>
      <c r="U120" s="44">
        <f t="shared" ref="U120:X120" si="0">U121+U125</f>
        <v>265722</v>
      </c>
      <c r="V120" s="44">
        <f t="shared" si="0"/>
        <v>632335</v>
      </c>
      <c r="W120" s="44">
        <f t="shared" si="0"/>
        <v>682835</v>
      </c>
      <c r="X120" s="44">
        <f t="shared" si="0"/>
        <v>690835</v>
      </c>
      <c r="Y120" s="9"/>
      <c r="Z120" s="7"/>
      <c r="AA120" s="8"/>
    </row>
    <row r="121" spans="1:27" s="20" customFormat="1" ht="54" customHeight="1">
      <c r="A121" s="95" t="s">
        <v>44</v>
      </c>
      <c r="B121" s="96">
        <v>5301</v>
      </c>
      <c r="C121" s="95"/>
      <c r="D121" s="95"/>
      <c r="E121" s="95"/>
      <c r="F121" s="95"/>
      <c r="G121" s="95"/>
      <c r="H121" s="95"/>
      <c r="I121" s="132"/>
      <c r="J121" s="115"/>
      <c r="K121" s="115"/>
      <c r="L121" s="115"/>
      <c r="M121" s="115"/>
      <c r="N121" s="115"/>
      <c r="O121" s="115"/>
      <c r="P121" s="115"/>
      <c r="Q121" s="115"/>
      <c r="R121" s="66" t="e">
        <f>#REF!</f>
        <v>#REF!</v>
      </c>
      <c r="S121" s="66" t="e">
        <f>#REF!</f>
        <v>#REF!</v>
      </c>
      <c r="T121" s="66">
        <f>T122</f>
        <v>191700</v>
      </c>
      <c r="U121" s="66">
        <f t="shared" ref="U121:X121" si="1">U122</f>
        <v>191700</v>
      </c>
      <c r="V121" s="66">
        <f t="shared" si="1"/>
        <v>250000</v>
      </c>
      <c r="W121" s="66">
        <f t="shared" si="1"/>
        <v>300000</v>
      </c>
      <c r="X121" s="66">
        <f t="shared" si="1"/>
        <v>300000</v>
      </c>
      <c r="Y121" s="9"/>
      <c r="Z121" s="7"/>
      <c r="AA121" s="8"/>
    </row>
    <row r="122" spans="1:27" s="35" customFormat="1" ht="38.25">
      <c r="A122" s="187" t="s">
        <v>196</v>
      </c>
      <c r="B122" s="189">
        <v>5313</v>
      </c>
      <c r="C122" s="189" t="s">
        <v>63</v>
      </c>
      <c r="D122" s="189" t="s">
        <v>197</v>
      </c>
      <c r="E122" s="189" t="s">
        <v>71</v>
      </c>
      <c r="F122" s="189"/>
      <c r="G122" s="189"/>
      <c r="H122" s="189"/>
      <c r="I122" s="126" t="s">
        <v>140</v>
      </c>
      <c r="J122" s="152" t="s">
        <v>68</v>
      </c>
      <c r="K122" s="152" t="s">
        <v>141</v>
      </c>
      <c r="L122" s="191">
        <v>930</v>
      </c>
      <c r="M122" s="215" t="s">
        <v>83</v>
      </c>
      <c r="N122" s="215" t="s">
        <v>146</v>
      </c>
      <c r="O122" s="191">
        <v>7206000500</v>
      </c>
      <c r="P122" s="191">
        <v>244</v>
      </c>
      <c r="Q122" s="191">
        <v>220</v>
      </c>
      <c r="R122" s="113"/>
      <c r="S122" s="113"/>
      <c r="T122" s="218">
        <v>191700</v>
      </c>
      <c r="U122" s="218">
        <v>191700</v>
      </c>
      <c r="V122" s="218">
        <v>250000</v>
      </c>
      <c r="W122" s="218">
        <v>300000</v>
      </c>
      <c r="X122" s="218">
        <v>300000</v>
      </c>
      <c r="Y122" s="9"/>
      <c r="Z122" s="7"/>
      <c r="AA122" s="8"/>
    </row>
    <row r="123" spans="1:27" s="35" customFormat="1" ht="39.75" customHeight="1">
      <c r="A123" s="200"/>
      <c r="B123" s="201"/>
      <c r="C123" s="201"/>
      <c r="D123" s="201"/>
      <c r="E123" s="201"/>
      <c r="F123" s="201"/>
      <c r="G123" s="201"/>
      <c r="H123" s="201"/>
      <c r="I123" s="125" t="s">
        <v>142</v>
      </c>
      <c r="J123" s="145" t="s">
        <v>93</v>
      </c>
      <c r="K123" s="152" t="s">
        <v>69</v>
      </c>
      <c r="L123" s="199"/>
      <c r="M123" s="221"/>
      <c r="N123" s="221"/>
      <c r="O123" s="199"/>
      <c r="P123" s="199"/>
      <c r="Q123" s="199"/>
      <c r="R123" s="113"/>
      <c r="S123" s="113"/>
      <c r="T123" s="219"/>
      <c r="U123" s="219"/>
      <c r="V123" s="219"/>
      <c r="W123" s="219"/>
      <c r="X123" s="219"/>
      <c r="Y123" s="9"/>
      <c r="Z123" s="7"/>
      <c r="AA123" s="8"/>
    </row>
    <row r="124" spans="1:27" s="35" customFormat="1" ht="38.25">
      <c r="A124" s="188"/>
      <c r="B124" s="190"/>
      <c r="C124" s="190"/>
      <c r="D124" s="190"/>
      <c r="E124" s="190"/>
      <c r="F124" s="190"/>
      <c r="G124" s="190"/>
      <c r="H124" s="190"/>
      <c r="I124" s="127" t="s">
        <v>145</v>
      </c>
      <c r="J124" s="149" t="s">
        <v>93</v>
      </c>
      <c r="K124" s="145" t="s">
        <v>97</v>
      </c>
      <c r="L124" s="192"/>
      <c r="M124" s="216"/>
      <c r="N124" s="216"/>
      <c r="O124" s="192"/>
      <c r="P124" s="192"/>
      <c r="Q124" s="192"/>
      <c r="R124" s="113"/>
      <c r="S124" s="113"/>
      <c r="T124" s="220"/>
      <c r="U124" s="220"/>
      <c r="V124" s="220"/>
      <c r="W124" s="220"/>
      <c r="X124" s="220"/>
      <c r="Y124" s="9"/>
      <c r="Z124" s="7"/>
      <c r="AA124" s="8"/>
    </row>
    <row r="125" spans="1:27" s="26" customFormat="1" ht="96" customHeight="1">
      <c r="A125" s="97" t="s">
        <v>54</v>
      </c>
      <c r="B125" s="96">
        <v>5500</v>
      </c>
      <c r="C125" s="114"/>
      <c r="D125" s="114"/>
      <c r="E125" s="114"/>
      <c r="F125" s="96"/>
      <c r="G125" s="96"/>
      <c r="H125" s="96"/>
      <c r="I125" s="133"/>
      <c r="J125" s="115"/>
      <c r="K125" s="115"/>
      <c r="L125" s="115"/>
      <c r="M125" s="116"/>
      <c r="N125" s="116"/>
      <c r="O125" s="115"/>
      <c r="P125" s="115"/>
      <c r="Q125" s="115"/>
      <c r="R125" s="66" t="e">
        <f>#REF!+#REF!+#REF!</f>
        <v>#REF!</v>
      </c>
      <c r="S125" s="66" t="e">
        <f>#REF!+#REF!+#REF!</f>
        <v>#REF!</v>
      </c>
      <c r="T125" s="66">
        <f>SUM(T126:T131)</f>
        <v>74022</v>
      </c>
      <c r="U125" s="66">
        <f t="shared" ref="U125:X125" si="2">SUM(U126:U131)</f>
        <v>74022</v>
      </c>
      <c r="V125" s="66">
        <f t="shared" si="2"/>
        <v>382335</v>
      </c>
      <c r="W125" s="66">
        <f t="shared" si="2"/>
        <v>382835</v>
      </c>
      <c r="X125" s="66">
        <f t="shared" si="2"/>
        <v>390835</v>
      </c>
      <c r="Y125" s="9"/>
      <c r="Z125" s="7"/>
      <c r="AA125" s="8"/>
    </row>
    <row r="126" spans="1:27" s="35" customFormat="1" ht="63.75" customHeight="1">
      <c r="A126" s="187" t="s">
        <v>198</v>
      </c>
      <c r="B126" s="189">
        <v>5502</v>
      </c>
      <c r="C126" s="209" t="s">
        <v>63</v>
      </c>
      <c r="D126" s="212" t="s">
        <v>199</v>
      </c>
      <c r="E126" s="209" t="s">
        <v>71</v>
      </c>
      <c r="F126" s="189"/>
      <c r="G126" s="189"/>
      <c r="H126" s="189"/>
      <c r="I126" s="134" t="s">
        <v>200</v>
      </c>
      <c r="J126" s="117" t="s">
        <v>68</v>
      </c>
      <c r="K126" s="152" t="s">
        <v>201</v>
      </c>
      <c r="L126" s="191">
        <v>930</v>
      </c>
      <c r="M126" s="215" t="s">
        <v>19</v>
      </c>
      <c r="N126" s="215" t="s">
        <v>146</v>
      </c>
      <c r="O126" s="191">
        <v>7500002200</v>
      </c>
      <c r="P126" s="191">
        <v>200</v>
      </c>
      <c r="Q126" s="191">
        <v>220</v>
      </c>
      <c r="R126" s="113"/>
      <c r="S126" s="113"/>
      <c r="T126" s="218">
        <v>11022</v>
      </c>
      <c r="U126" s="218">
        <v>11022</v>
      </c>
      <c r="V126" s="218">
        <v>42000</v>
      </c>
      <c r="W126" s="218">
        <v>42500</v>
      </c>
      <c r="X126" s="218">
        <v>43000</v>
      </c>
      <c r="Y126" s="9"/>
      <c r="Z126" s="7"/>
      <c r="AA126" s="8"/>
    </row>
    <row r="127" spans="1:27" s="35" customFormat="1" ht="51">
      <c r="A127" s="200"/>
      <c r="B127" s="201"/>
      <c r="C127" s="210"/>
      <c r="D127" s="213"/>
      <c r="E127" s="210"/>
      <c r="F127" s="201"/>
      <c r="G127" s="201"/>
      <c r="H127" s="201"/>
      <c r="I127" s="125" t="s">
        <v>194</v>
      </c>
      <c r="J127" s="145" t="s">
        <v>65</v>
      </c>
      <c r="K127" s="145" t="s">
        <v>69</v>
      </c>
      <c r="L127" s="192"/>
      <c r="M127" s="216"/>
      <c r="N127" s="216"/>
      <c r="O127" s="192"/>
      <c r="P127" s="192"/>
      <c r="Q127" s="192"/>
      <c r="R127" s="113"/>
      <c r="S127" s="113"/>
      <c r="T127" s="220"/>
      <c r="U127" s="220"/>
      <c r="V127" s="220"/>
      <c r="W127" s="220"/>
      <c r="X127" s="220"/>
      <c r="Y127" s="9"/>
      <c r="Z127" s="7"/>
      <c r="AA127" s="8"/>
    </row>
    <row r="128" spans="1:27" s="35" customFormat="1" ht="51" customHeight="1">
      <c r="A128" s="200"/>
      <c r="B128" s="201"/>
      <c r="C128" s="210"/>
      <c r="D128" s="213"/>
      <c r="E128" s="210"/>
      <c r="F128" s="201"/>
      <c r="G128" s="201"/>
      <c r="H128" s="201"/>
      <c r="I128" s="193" t="s">
        <v>195</v>
      </c>
      <c r="J128" s="196" t="s">
        <v>65</v>
      </c>
      <c r="K128" s="196" t="s">
        <v>97</v>
      </c>
      <c r="L128" s="117">
        <v>930</v>
      </c>
      <c r="M128" s="118" t="s">
        <v>73</v>
      </c>
      <c r="N128" s="118" t="s">
        <v>22</v>
      </c>
      <c r="O128" s="117">
        <v>7500702200</v>
      </c>
      <c r="P128" s="117">
        <v>200</v>
      </c>
      <c r="Q128" s="117">
        <v>220</v>
      </c>
      <c r="R128" s="113"/>
      <c r="S128" s="113"/>
      <c r="T128" s="113">
        <v>0</v>
      </c>
      <c r="U128" s="113">
        <v>0</v>
      </c>
      <c r="V128" s="113">
        <v>0</v>
      </c>
      <c r="W128" s="113">
        <v>0</v>
      </c>
      <c r="X128" s="113">
        <v>5500</v>
      </c>
      <c r="Y128" s="9"/>
      <c r="Z128" s="7"/>
      <c r="AA128" s="8"/>
    </row>
    <row r="129" spans="1:27" s="35" customFormat="1" ht="51" customHeight="1">
      <c r="A129" s="200"/>
      <c r="B129" s="201"/>
      <c r="C129" s="210"/>
      <c r="D129" s="213"/>
      <c r="E129" s="210"/>
      <c r="F129" s="201"/>
      <c r="G129" s="201"/>
      <c r="H129" s="201"/>
      <c r="I129" s="194"/>
      <c r="J129" s="197"/>
      <c r="K129" s="197"/>
      <c r="L129" s="178">
        <v>930</v>
      </c>
      <c r="M129" s="177" t="s">
        <v>19</v>
      </c>
      <c r="N129" s="177" t="s">
        <v>146</v>
      </c>
      <c r="O129" s="178">
        <v>7500702200</v>
      </c>
      <c r="P129" s="178">
        <v>300</v>
      </c>
      <c r="Q129" s="178">
        <v>260</v>
      </c>
      <c r="R129" s="113"/>
      <c r="S129" s="113"/>
      <c r="T129" s="176">
        <v>0</v>
      </c>
      <c r="U129" s="176">
        <v>0</v>
      </c>
      <c r="V129" s="176">
        <v>280335</v>
      </c>
      <c r="W129" s="176">
        <v>280335</v>
      </c>
      <c r="X129" s="176">
        <v>280335</v>
      </c>
      <c r="Y129" s="9"/>
      <c r="Z129" s="7"/>
      <c r="AA129" s="8"/>
    </row>
    <row r="130" spans="1:27" s="35" customFormat="1" ht="51" customHeight="1">
      <c r="A130" s="200"/>
      <c r="B130" s="201"/>
      <c r="C130" s="210"/>
      <c r="D130" s="213"/>
      <c r="E130" s="210"/>
      <c r="F130" s="201"/>
      <c r="G130" s="201"/>
      <c r="H130" s="201"/>
      <c r="I130" s="194"/>
      <c r="J130" s="197"/>
      <c r="K130" s="197"/>
      <c r="L130" s="117">
        <v>930</v>
      </c>
      <c r="M130" s="118" t="s">
        <v>19</v>
      </c>
      <c r="N130" s="118" t="s">
        <v>146</v>
      </c>
      <c r="O130" s="117">
        <v>7500002200</v>
      </c>
      <c r="P130" s="117">
        <v>300</v>
      </c>
      <c r="Q130" s="117">
        <v>260</v>
      </c>
      <c r="R130" s="113"/>
      <c r="S130" s="113"/>
      <c r="T130" s="113">
        <v>63000</v>
      </c>
      <c r="U130" s="113">
        <v>63000</v>
      </c>
      <c r="V130" s="113">
        <v>0</v>
      </c>
      <c r="W130" s="113">
        <v>0</v>
      </c>
      <c r="X130" s="113">
        <v>0</v>
      </c>
      <c r="Y130" s="9"/>
      <c r="Z130" s="7"/>
      <c r="AA130" s="8"/>
    </row>
    <row r="131" spans="1:27" s="35" customFormat="1" ht="51" customHeight="1">
      <c r="A131" s="188"/>
      <c r="B131" s="190"/>
      <c r="C131" s="211"/>
      <c r="D131" s="214"/>
      <c r="E131" s="211"/>
      <c r="F131" s="190"/>
      <c r="G131" s="190"/>
      <c r="H131" s="190"/>
      <c r="I131" s="195"/>
      <c r="J131" s="198"/>
      <c r="K131" s="198"/>
      <c r="L131" s="117">
        <v>930</v>
      </c>
      <c r="M131" s="118" t="s">
        <v>19</v>
      </c>
      <c r="N131" s="118" t="s">
        <v>146</v>
      </c>
      <c r="O131" s="117">
        <v>7500702200</v>
      </c>
      <c r="P131" s="117">
        <v>300</v>
      </c>
      <c r="Q131" s="117">
        <v>290</v>
      </c>
      <c r="R131" s="113"/>
      <c r="S131" s="113"/>
      <c r="T131" s="113">
        <v>0</v>
      </c>
      <c r="U131" s="113">
        <v>0</v>
      </c>
      <c r="V131" s="113">
        <v>60000</v>
      </c>
      <c r="W131" s="113">
        <v>60000</v>
      </c>
      <c r="X131" s="113">
        <v>62000</v>
      </c>
      <c r="Y131" s="9"/>
      <c r="Z131" s="7"/>
      <c r="AA131" s="8"/>
    </row>
    <row r="132" spans="1:27" s="12" customFormat="1" ht="152.25" customHeight="1">
      <c r="A132" s="93" t="s">
        <v>39</v>
      </c>
      <c r="B132" s="94">
        <v>5700</v>
      </c>
      <c r="C132" s="93"/>
      <c r="D132" s="93"/>
      <c r="E132" s="93"/>
      <c r="F132" s="98"/>
      <c r="G132" s="93"/>
      <c r="H132" s="93"/>
      <c r="I132" s="131"/>
      <c r="J132" s="150"/>
      <c r="K132" s="150"/>
      <c r="L132" s="150"/>
      <c r="M132" s="151"/>
      <c r="N132" s="151"/>
      <c r="O132" s="150"/>
      <c r="P132" s="150"/>
      <c r="Q132" s="150"/>
      <c r="R132" s="44" t="e">
        <f>#REF!</f>
        <v>#REF!</v>
      </c>
      <c r="S132" s="44" t="e">
        <f>#REF!</f>
        <v>#REF!</v>
      </c>
      <c r="T132" s="44">
        <f>T133+T138</f>
        <v>1307570</v>
      </c>
      <c r="U132" s="44">
        <f t="shared" ref="U132:X132" si="3">U133+U138</f>
        <v>1307570</v>
      </c>
      <c r="V132" s="44">
        <f t="shared" si="3"/>
        <v>1385370</v>
      </c>
      <c r="W132" s="44">
        <f t="shared" si="3"/>
        <v>1385370</v>
      </c>
      <c r="X132" s="44">
        <f t="shared" si="3"/>
        <v>1391470</v>
      </c>
      <c r="Y132" s="14"/>
      <c r="Z132" s="13"/>
      <c r="AA132" s="15"/>
    </row>
    <row r="133" spans="1:27" s="12" customFormat="1" ht="33.75" customHeight="1">
      <c r="A133" s="95" t="s">
        <v>202</v>
      </c>
      <c r="B133" s="96">
        <v>5701</v>
      </c>
      <c r="C133" s="95"/>
      <c r="D133" s="95"/>
      <c r="E133" s="95"/>
      <c r="F133" s="98"/>
      <c r="G133" s="95"/>
      <c r="H133" s="95"/>
      <c r="I133" s="132"/>
      <c r="J133" s="115"/>
      <c r="K133" s="115"/>
      <c r="L133" s="115"/>
      <c r="M133" s="116"/>
      <c r="N133" s="116"/>
      <c r="O133" s="115"/>
      <c r="P133" s="115"/>
      <c r="Q133" s="115"/>
      <c r="R133" s="66"/>
      <c r="S133" s="66"/>
      <c r="T133" s="66">
        <f>SUM(T134:T137)</f>
        <v>1301800</v>
      </c>
      <c r="U133" s="66">
        <f t="shared" ref="U133:X133" si="4">SUM(U134:U137)</f>
        <v>1301800</v>
      </c>
      <c r="V133" s="66">
        <f t="shared" si="4"/>
        <v>1379600</v>
      </c>
      <c r="W133" s="66">
        <f t="shared" si="4"/>
        <v>1379600</v>
      </c>
      <c r="X133" s="66">
        <f t="shared" si="4"/>
        <v>1385700</v>
      </c>
      <c r="Y133" s="14"/>
      <c r="Z133" s="13"/>
      <c r="AA133" s="15"/>
    </row>
    <row r="134" spans="1:27" s="12" customFormat="1" ht="21.75" customHeight="1">
      <c r="A134" s="187" t="s">
        <v>203</v>
      </c>
      <c r="B134" s="189">
        <v>5704</v>
      </c>
      <c r="C134" s="189" t="s">
        <v>63</v>
      </c>
      <c r="D134" s="189" t="s">
        <v>204</v>
      </c>
      <c r="E134" s="189" t="s">
        <v>71</v>
      </c>
      <c r="F134" s="189" t="s">
        <v>205</v>
      </c>
      <c r="G134" s="189" t="s">
        <v>206</v>
      </c>
      <c r="H134" s="189" t="s">
        <v>207</v>
      </c>
      <c r="I134" s="187" t="s">
        <v>208</v>
      </c>
      <c r="J134" s="191" t="s">
        <v>82</v>
      </c>
      <c r="K134" s="196" t="s">
        <v>69</v>
      </c>
      <c r="L134" s="191">
        <v>930</v>
      </c>
      <c r="M134" s="215" t="s">
        <v>84</v>
      </c>
      <c r="N134" s="215" t="s">
        <v>146</v>
      </c>
      <c r="O134" s="191">
        <v>7100251180</v>
      </c>
      <c r="P134" s="191">
        <v>100</v>
      </c>
      <c r="Q134" s="117">
        <v>210</v>
      </c>
      <c r="R134" s="113"/>
      <c r="S134" s="113"/>
      <c r="T134" s="113">
        <v>1271382</v>
      </c>
      <c r="U134" s="113">
        <v>1271382</v>
      </c>
      <c r="V134" s="113">
        <v>1365805</v>
      </c>
      <c r="W134" s="113">
        <v>1365805</v>
      </c>
      <c r="X134" s="113">
        <v>1365805</v>
      </c>
      <c r="Y134" s="14"/>
      <c r="Z134" s="13"/>
      <c r="AA134" s="15"/>
    </row>
    <row r="135" spans="1:27" s="12" customFormat="1" ht="26.25" customHeight="1">
      <c r="A135" s="200"/>
      <c r="B135" s="201"/>
      <c r="C135" s="201"/>
      <c r="D135" s="201"/>
      <c r="E135" s="201"/>
      <c r="F135" s="201"/>
      <c r="G135" s="201"/>
      <c r="H135" s="201"/>
      <c r="I135" s="200"/>
      <c r="J135" s="199"/>
      <c r="K135" s="197"/>
      <c r="L135" s="192"/>
      <c r="M135" s="216"/>
      <c r="N135" s="216"/>
      <c r="O135" s="192"/>
      <c r="P135" s="192"/>
      <c r="Q135" s="117">
        <v>260</v>
      </c>
      <c r="R135" s="113"/>
      <c r="S135" s="113"/>
      <c r="T135" s="113">
        <v>0</v>
      </c>
      <c r="U135" s="113">
        <v>0</v>
      </c>
      <c r="V135" s="113">
        <v>4000</v>
      </c>
      <c r="W135" s="113">
        <v>4000</v>
      </c>
      <c r="X135" s="113">
        <v>4000</v>
      </c>
      <c r="Y135" s="14"/>
      <c r="Z135" s="13"/>
      <c r="AA135" s="15"/>
    </row>
    <row r="136" spans="1:27" s="12" customFormat="1" ht="42" customHeight="1">
      <c r="A136" s="200"/>
      <c r="B136" s="201"/>
      <c r="C136" s="201"/>
      <c r="D136" s="201"/>
      <c r="E136" s="201"/>
      <c r="F136" s="201"/>
      <c r="G136" s="201"/>
      <c r="H136" s="201"/>
      <c r="I136" s="188"/>
      <c r="J136" s="192"/>
      <c r="K136" s="198"/>
      <c r="L136" s="117">
        <v>930</v>
      </c>
      <c r="M136" s="118" t="s">
        <v>84</v>
      </c>
      <c r="N136" s="118" t="s">
        <v>146</v>
      </c>
      <c r="O136" s="117">
        <v>7100251180</v>
      </c>
      <c r="P136" s="117">
        <v>200</v>
      </c>
      <c r="Q136" s="117">
        <v>220</v>
      </c>
      <c r="R136" s="113"/>
      <c r="S136" s="113"/>
      <c r="T136" s="113">
        <v>6673.14</v>
      </c>
      <c r="U136" s="113">
        <v>6673.14</v>
      </c>
      <c r="V136" s="113">
        <v>9795</v>
      </c>
      <c r="W136" s="113">
        <v>9795</v>
      </c>
      <c r="X136" s="113">
        <v>9795</v>
      </c>
      <c r="Y136" s="14"/>
      <c r="Z136" s="13"/>
      <c r="AA136" s="15"/>
    </row>
    <row r="137" spans="1:27" s="12" customFormat="1" ht="69.75" customHeight="1">
      <c r="A137" s="188"/>
      <c r="B137" s="190"/>
      <c r="C137" s="190"/>
      <c r="D137" s="190"/>
      <c r="E137" s="190"/>
      <c r="F137" s="190"/>
      <c r="G137" s="190"/>
      <c r="H137" s="190"/>
      <c r="I137" s="128" t="s">
        <v>209</v>
      </c>
      <c r="J137" s="169" t="s">
        <v>82</v>
      </c>
      <c r="K137" s="169" t="s">
        <v>97</v>
      </c>
      <c r="L137" s="117">
        <v>930</v>
      </c>
      <c r="M137" s="118" t="s">
        <v>84</v>
      </c>
      <c r="N137" s="118" t="s">
        <v>146</v>
      </c>
      <c r="O137" s="117">
        <v>7100251180</v>
      </c>
      <c r="P137" s="117">
        <v>200</v>
      </c>
      <c r="Q137" s="117">
        <v>300</v>
      </c>
      <c r="R137" s="113"/>
      <c r="S137" s="113"/>
      <c r="T137" s="113">
        <v>23744.86</v>
      </c>
      <c r="U137" s="113">
        <v>23744.86</v>
      </c>
      <c r="V137" s="113">
        <v>0</v>
      </c>
      <c r="W137" s="113">
        <v>0</v>
      </c>
      <c r="X137" s="113">
        <v>6100</v>
      </c>
      <c r="Y137" s="14"/>
      <c r="Z137" s="13"/>
      <c r="AA137" s="15"/>
    </row>
    <row r="138" spans="1:27" s="36" customFormat="1" ht="45" customHeight="1">
      <c r="A138" s="97" t="s">
        <v>55</v>
      </c>
      <c r="B138" s="96">
        <v>5800</v>
      </c>
      <c r="C138" s="99"/>
      <c r="D138" s="99"/>
      <c r="E138" s="99"/>
      <c r="F138" s="100"/>
      <c r="G138" s="100"/>
      <c r="H138" s="100"/>
      <c r="I138" s="135"/>
      <c r="J138" s="100"/>
      <c r="K138" s="100"/>
      <c r="L138" s="100"/>
      <c r="M138" s="101"/>
      <c r="N138" s="101"/>
      <c r="O138" s="101"/>
      <c r="P138" s="100"/>
      <c r="Q138" s="100"/>
      <c r="R138" s="67"/>
      <c r="S138" s="67"/>
      <c r="T138" s="67">
        <f>T139+T140</f>
        <v>5770</v>
      </c>
      <c r="U138" s="67">
        <f t="shared" ref="U138:X138" si="5">U139+U140</f>
        <v>5770</v>
      </c>
      <c r="V138" s="67">
        <f t="shared" si="5"/>
        <v>5770</v>
      </c>
      <c r="W138" s="67">
        <f t="shared" si="5"/>
        <v>5770</v>
      </c>
      <c r="X138" s="67">
        <f t="shared" si="5"/>
        <v>5770</v>
      </c>
      <c r="Y138" s="41"/>
      <c r="Z138" s="42"/>
      <c r="AA138" s="43"/>
    </row>
    <row r="139" spans="1:27" s="36" customFormat="1" ht="129" customHeight="1">
      <c r="A139" s="187" t="s">
        <v>210</v>
      </c>
      <c r="B139" s="189">
        <v>5801</v>
      </c>
      <c r="C139" s="189" t="s">
        <v>63</v>
      </c>
      <c r="D139" s="189" t="s">
        <v>211</v>
      </c>
      <c r="E139" s="189"/>
      <c r="F139" s="191"/>
      <c r="G139" s="191"/>
      <c r="H139" s="191"/>
      <c r="I139" s="191"/>
      <c r="J139" s="191"/>
      <c r="K139" s="191" t="s">
        <v>212</v>
      </c>
      <c r="L139" s="117">
        <v>930</v>
      </c>
      <c r="M139" s="118" t="s">
        <v>73</v>
      </c>
      <c r="N139" s="118" t="s">
        <v>22</v>
      </c>
      <c r="O139" s="118" t="s">
        <v>213</v>
      </c>
      <c r="P139" s="117">
        <v>200</v>
      </c>
      <c r="Q139" s="117">
        <v>300</v>
      </c>
      <c r="R139" s="113"/>
      <c r="S139" s="113"/>
      <c r="T139" s="113">
        <v>5770</v>
      </c>
      <c r="U139" s="113">
        <v>5770</v>
      </c>
      <c r="V139" s="113">
        <v>0</v>
      </c>
      <c r="W139" s="113">
        <v>0</v>
      </c>
      <c r="X139" s="113">
        <v>0</v>
      </c>
      <c r="Y139" s="41"/>
      <c r="Z139" s="42"/>
      <c r="AA139" s="43"/>
    </row>
    <row r="140" spans="1:27" s="36" customFormat="1" ht="15">
      <c r="A140" s="188"/>
      <c r="B140" s="190"/>
      <c r="C140" s="190"/>
      <c r="D140" s="190"/>
      <c r="E140" s="190"/>
      <c r="F140" s="192"/>
      <c r="G140" s="192"/>
      <c r="H140" s="192"/>
      <c r="I140" s="192"/>
      <c r="J140" s="192"/>
      <c r="K140" s="192"/>
      <c r="L140" s="117">
        <v>930</v>
      </c>
      <c r="M140" s="118" t="s">
        <v>73</v>
      </c>
      <c r="N140" s="118" t="s">
        <v>22</v>
      </c>
      <c r="O140" s="118" t="s">
        <v>252</v>
      </c>
      <c r="P140" s="117">
        <v>200</v>
      </c>
      <c r="Q140" s="117">
        <v>300</v>
      </c>
      <c r="R140" s="113"/>
      <c r="S140" s="113"/>
      <c r="T140" s="113">
        <v>0</v>
      </c>
      <c r="U140" s="113">
        <v>0</v>
      </c>
      <c r="V140" s="113">
        <v>5770</v>
      </c>
      <c r="W140" s="113">
        <v>5770</v>
      </c>
      <c r="X140" s="113">
        <v>5770</v>
      </c>
      <c r="Y140" s="41"/>
      <c r="Z140" s="42"/>
      <c r="AA140" s="43"/>
    </row>
    <row r="141" spans="1:27" s="12" customFormat="1" ht="109.5" customHeight="1">
      <c r="A141" s="93" t="s">
        <v>56</v>
      </c>
      <c r="B141" s="94">
        <v>6100</v>
      </c>
      <c r="C141" s="93"/>
      <c r="D141" s="93"/>
      <c r="E141" s="93"/>
      <c r="F141" s="93"/>
      <c r="G141" s="93"/>
      <c r="H141" s="93"/>
      <c r="I141" s="131"/>
      <c r="J141" s="150"/>
      <c r="K141" s="150"/>
      <c r="L141" s="150"/>
      <c r="M141" s="151"/>
      <c r="N141" s="151"/>
      <c r="O141" s="150"/>
      <c r="P141" s="150"/>
      <c r="Q141" s="150"/>
      <c r="R141" s="44" t="e">
        <f t="shared" ref="R141:X142" si="6">R142</f>
        <v>#REF!</v>
      </c>
      <c r="S141" s="44" t="e">
        <f t="shared" si="6"/>
        <v>#REF!</v>
      </c>
      <c r="T141" s="44">
        <f t="shared" si="6"/>
        <v>7986564.1799999997</v>
      </c>
      <c r="U141" s="44">
        <f t="shared" si="6"/>
        <v>7986502.7699999996</v>
      </c>
      <c r="V141" s="44">
        <f t="shared" si="6"/>
        <v>12134487.18</v>
      </c>
      <c r="W141" s="44">
        <f t="shared" si="6"/>
        <v>11369800</v>
      </c>
      <c r="X141" s="44">
        <f t="shared" si="6"/>
        <v>9569800</v>
      </c>
      <c r="Y141" s="14"/>
      <c r="Z141" s="13"/>
      <c r="AA141" s="15"/>
    </row>
    <row r="142" spans="1:27" s="12" customFormat="1" ht="30.75" customHeight="1">
      <c r="A142" s="93" t="s">
        <v>57</v>
      </c>
      <c r="B142" s="94">
        <v>6200</v>
      </c>
      <c r="C142" s="93"/>
      <c r="D142" s="93"/>
      <c r="E142" s="93"/>
      <c r="F142" s="93"/>
      <c r="G142" s="93"/>
      <c r="H142" s="93"/>
      <c r="I142" s="131"/>
      <c r="J142" s="150"/>
      <c r="K142" s="150"/>
      <c r="L142" s="150"/>
      <c r="M142" s="151"/>
      <c r="N142" s="151"/>
      <c r="O142" s="150"/>
      <c r="P142" s="150"/>
      <c r="Q142" s="150"/>
      <c r="R142" s="44" t="e">
        <f t="shared" si="6"/>
        <v>#REF!</v>
      </c>
      <c r="S142" s="44" t="e">
        <f t="shared" si="6"/>
        <v>#REF!</v>
      </c>
      <c r="T142" s="44">
        <f t="shared" si="6"/>
        <v>7986564.1799999997</v>
      </c>
      <c r="U142" s="44">
        <f t="shared" si="6"/>
        <v>7986502.7699999996</v>
      </c>
      <c r="V142" s="44">
        <f t="shared" si="6"/>
        <v>12134487.18</v>
      </c>
      <c r="W142" s="44">
        <f t="shared" si="6"/>
        <v>11369800</v>
      </c>
      <c r="X142" s="44">
        <f t="shared" si="6"/>
        <v>9569800</v>
      </c>
      <c r="Y142" s="14"/>
      <c r="Z142" s="13"/>
      <c r="AA142" s="15"/>
    </row>
    <row r="143" spans="1:27" ht="89.25">
      <c r="A143" s="98" t="s">
        <v>58</v>
      </c>
      <c r="B143" s="99">
        <v>6201</v>
      </c>
      <c r="C143" s="98"/>
      <c r="D143" s="98"/>
      <c r="E143" s="98"/>
      <c r="F143" s="98"/>
      <c r="G143" s="98"/>
      <c r="H143" s="98"/>
      <c r="I143" s="135"/>
      <c r="J143" s="100"/>
      <c r="K143" s="100"/>
      <c r="L143" s="100"/>
      <c r="M143" s="101"/>
      <c r="N143" s="101"/>
      <c r="O143" s="100"/>
      <c r="P143" s="100"/>
      <c r="Q143" s="100"/>
      <c r="R143" s="67" t="e">
        <f>SUM(#REF!)</f>
        <v>#REF!</v>
      </c>
      <c r="S143" s="67" t="e">
        <f>SUM(#REF!)</f>
        <v>#REF!</v>
      </c>
      <c r="T143" s="67">
        <f>SUM(T144:T169)</f>
        <v>7986564.1799999997</v>
      </c>
      <c r="U143" s="67">
        <f t="shared" ref="U143:X143" si="7">SUM(U144:U169)</f>
        <v>7986502.7699999996</v>
      </c>
      <c r="V143" s="67">
        <f t="shared" si="7"/>
        <v>12134487.18</v>
      </c>
      <c r="W143" s="67">
        <f>SUM(W144:W169)</f>
        <v>11369800</v>
      </c>
      <c r="X143" s="67">
        <f t="shared" si="7"/>
        <v>9569800</v>
      </c>
      <c r="Y143" s="9"/>
      <c r="Z143" s="7"/>
      <c r="AA143" s="8"/>
    </row>
    <row r="144" spans="1:27" s="35" customFormat="1" ht="76.5" customHeight="1">
      <c r="A144" s="161" t="s">
        <v>221</v>
      </c>
      <c r="B144" s="111">
        <v>6233</v>
      </c>
      <c r="C144" s="111" t="s">
        <v>63</v>
      </c>
      <c r="D144" s="111" t="s">
        <v>214</v>
      </c>
      <c r="E144" s="111" t="s">
        <v>71</v>
      </c>
      <c r="F144" s="111"/>
      <c r="G144" s="111"/>
      <c r="H144" s="111"/>
      <c r="I144" s="128" t="s">
        <v>215</v>
      </c>
      <c r="J144" s="117" t="s">
        <v>65</v>
      </c>
      <c r="K144" s="145" t="s">
        <v>69</v>
      </c>
      <c r="L144" s="117">
        <v>930</v>
      </c>
      <c r="M144" s="118" t="s">
        <v>73</v>
      </c>
      <c r="N144" s="118" t="s">
        <v>74</v>
      </c>
      <c r="O144" s="117">
        <v>7005210600</v>
      </c>
      <c r="P144" s="117">
        <v>500</v>
      </c>
      <c r="Q144" s="117">
        <v>250</v>
      </c>
      <c r="R144" s="113"/>
      <c r="S144" s="113"/>
      <c r="T144" s="113">
        <v>157370</v>
      </c>
      <c r="U144" s="113">
        <v>157370</v>
      </c>
      <c r="V144" s="113">
        <v>0</v>
      </c>
      <c r="W144" s="113">
        <v>0</v>
      </c>
      <c r="X144" s="113">
        <v>0</v>
      </c>
      <c r="Y144" s="119"/>
      <c r="Z144" s="120"/>
      <c r="AA144" s="121"/>
    </row>
    <row r="145" spans="1:27" s="35" customFormat="1" ht="78" customHeight="1">
      <c r="A145" s="187" t="s">
        <v>221</v>
      </c>
      <c r="B145" s="189">
        <v>6233</v>
      </c>
      <c r="C145" s="189" t="s">
        <v>63</v>
      </c>
      <c r="D145" s="189" t="s">
        <v>214</v>
      </c>
      <c r="E145" s="189" t="s">
        <v>71</v>
      </c>
      <c r="F145" s="189"/>
      <c r="G145" s="189"/>
      <c r="H145" s="189"/>
      <c r="I145" s="128" t="s">
        <v>216</v>
      </c>
      <c r="J145" s="117" t="s">
        <v>65</v>
      </c>
      <c r="K145" s="145" t="s">
        <v>69</v>
      </c>
      <c r="L145" s="117">
        <v>930</v>
      </c>
      <c r="M145" s="118" t="s">
        <v>73</v>
      </c>
      <c r="N145" s="118" t="s">
        <v>220</v>
      </c>
      <c r="O145" s="117">
        <v>70052106000</v>
      </c>
      <c r="P145" s="117">
        <v>500</v>
      </c>
      <c r="Q145" s="117">
        <v>250</v>
      </c>
      <c r="R145" s="113"/>
      <c r="S145" s="113"/>
      <c r="T145" s="113">
        <v>224170</v>
      </c>
      <c r="U145" s="113">
        <v>224170</v>
      </c>
      <c r="V145" s="113">
        <v>0</v>
      </c>
      <c r="W145" s="113">
        <v>0</v>
      </c>
      <c r="X145" s="113">
        <v>0</v>
      </c>
      <c r="Y145" s="119"/>
      <c r="Z145" s="120"/>
      <c r="AA145" s="121"/>
    </row>
    <row r="146" spans="1:27" s="35" customFormat="1" ht="76.5" customHeight="1">
      <c r="A146" s="200"/>
      <c r="B146" s="201"/>
      <c r="C146" s="201"/>
      <c r="D146" s="201"/>
      <c r="E146" s="201"/>
      <c r="F146" s="201"/>
      <c r="G146" s="201"/>
      <c r="H146" s="201"/>
      <c r="I146" s="128" t="s">
        <v>218</v>
      </c>
      <c r="J146" s="117" t="s">
        <v>65</v>
      </c>
      <c r="K146" s="145" t="s">
        <v>219</v>
      </c>
      <c r="L146" s="117"/>
      <c r="M146" s="118"/>
      <c r="N146" s="118"/>
      <c r="O146" s="117"/>
      <c r="P146" s="117"/>
      <c r="Q146" s="117"/>
      <c r="R146" s="113"/>
      <c r="S146" s="113"/>
      <c r="T146" s="113">
        <v>0</v>
      </c>
      <c r="U146" s="113">
        <v>0</v>
      </c>
      <c r="V146" s="113">
        <v>143690</v>
      </c>
      <c r="W146" s="113">
        <v>143690</v>
      </c>
      <c r="X146" s="113">
        <v>143690</v>
      </c>
      <c r="Y146" s="119"/>
      <c r="Z146" s="120"/>
      <c r="AA146" s="121"/>
    </row>
    <row r="147" spans="1:27" s="35" customFormat="1" ht="80.25" customHeight="1">
      <c r="A147" s="188"/>
      <c r="B147" s="190"/>
      <c r="C147" s="190"/>
      <c r="D147" s="190"/>
      <c r="E147" s="190"/>
      <c r="F147" s="190"/>
      <c r="G147" s="190"/>
      <c r="H147" s="190"/>
      <c r="I147" s="128" t="s">
        <v>217</v>
      </c>
      <c r="J147" s="117" t="s">
        <v>65</v>
      </c>
      <c r="K147" s="145" t="s">
        <v>219</v>
      </c>
      <c r="L147" s="117"/>
      <c r="M147" s="118"/>
      <c r="N147" s="118"/>
      <c r="O147" s="117"/>
      <c r="P147" s="117"/>
      <c r="Q147" s="117"/>
      <c r="R147" s="113"/>
      <c r="S147" s="113"/>
      <c r="T147" s="113">
        <v>0</v>
      </c>
      <c r="U147" s="113">
        <v>0</v>
      </c>
      <c r="V147" s="113">
        <v>224170</v>
      </c>
      <c r="W147" s="113">
        <v>224170</v>
      </c>
      <c r="X147" s="113">
        <v>224170</v>
      </c>
      <c r="Y147" s="119"/>
      <c r="Z147" s="120"/>
      <c r="AA147" s="121"/>
    </row>
    <row r="148" spans="1:27" s="35" customFormat="1" ht="32.25" customHeight="1">
      <c r="A148" s="187" t="s">
        <v>222</v>
      </c>
      <c r="B148" s="189">
        <v>6238</v>
      </c>
      <c r="C148" s="189" t="s">
        <v>63</v>
      </c>
      <c r="D148" s="189" t="s">
        <v>214</v>
      </c>
      <c r="E148" s="189" t="s">
        <v>71</v>
      </c>
      <c r="F148" s="189"/>
      <c r="G148" s="189"/>
      <c r="H148" s="189"/>
      <c r="I148" s="187" t="s">
        <v>223</v>
      </c>
      <c r="J148" s="191" t="s">
        <v>65</v>
      </c>
      <c r="K148" s="196" t="s">
        <v>69</v>
      </c>
      <c r="L148" s="117">
        <v>930</v>
      </c>
      <c r="M148" s="118" t="s">
        <v>73</v>
      </c>
      <c r="N148" s="118" t="s">
        <v>74</v>
      </c>
      <c r="O148" s="117">
        <v>7005210600</v>
      </c>
      <c r="P148" s="117">
        <v>500</v>
      </c>
      <c r="Q148" s="117">
        <v>250</v>
      </c>
      <c r="R148" s="113"/>
      <c r="S148" s="113"/>
      <c r="T148" s="113">
        <v>894300</v>
      </c>
      <c r="U148" s="113">
        <v>894300</v>
      </c>
      <c r="V148" s="113">
        <v>0</v>
      </c>
      <c r="W148" s="113">
        <v>0</v>
      </c>
      <c r="X148" s="113">
        <v>0</v>
      </c>
      <c r="Y148" s="119"/>
      <c r="Z148" s="120"/>
      <c r="AA148" s="121"/>
    </row>
    <row r="149" spans="1:27" s="35" customFormat="1" ht="44.25" customHeight="1">
      <c r="A149" s="200"/>
      <c r="B149" s="201"/>
      <c r="C149" s="201"/>
      <c r="D149" s="201"/>
      <c r="E149" s="201"/>
      <c r="F149" s="201"/>
      <c r="G149" s="201"/>
      <c r="H149" s="201"/>
      <c r="I149" s="188"/>
      <c r="J149" s="192"/>
      <c r="K149" s="198"/>
      <c r="L149" s="117">
        <v>930</v>
      </c>
      <c r="M149" s="118" t="s">
        <v>19</v>
      </c>
      <c r="N149" s="118" t="s">
        <v>146</v>
      </c>
      <c r="O149" s="117" t="s">
        <v>225</v>
      </c>
      <c r="P149" s="117">
        <v>500</v>
      </c>
      <c r="Q149" s="117">
        <v>250</v>
      </c>
      <c r="R149" s="113"/>
      <c r="S149" s="113"/>
      <c r="T149" s="113">
        <v>1083190.24</v>
      </c>
      <c r="U149" s="113">
        <v>1083190.24</v>
      </c>
      <c r="V149" s="113">
        <v>0</v>
      </c>
      <c r="W149" s="113">
        <v>0</v>
      </c>
      <c r="X149" s="113">
        <v>0</v>
      </c>
      <c r="Y149" s="119"/>
      <c r="Z149" s="120"/>
      <c r="AA149" s="121"/>
    </row>
    <row r="150" spans="1:27" s="35" customFormat="1" ht="75.75" customHeight="1">
      <c r="A150" s="200"/>
      <c r="B150" s="201"/>
      <c r="C150" s="201"/>
      <c r="D150" s="201"/>
      <c r="E150" s="201"/>
      <c r="F150" s="201"/>
      <c r="G150" s="201"/>
      <c r="H150" s="201"/>
      <c r="I150" s="136" t="s">
        <v>224</v>
      </c>
      <c r="J150" s="191" t="s">
        <v>65</v>
      </c>
      <c r="K150" s="196" t="s">
        <v>219</v>
      </c>
      <c r="L150" s="117">
        <v>930</v>
      </c>
      <c r="M150" s="118" t="s">
        <v>73</v>
      </c>
      <c r="N150" s="118" t="s">
        <v>74</v>
      </c>
      <c r="O150" s="117">
        <v>7005210600</v>
      </c>
      <c r="P150" s="117">
        <v>500</v>
      </c>
      <c r="Q150" s="117">
        <v>250</v>
      </c>
      <c r="R150" s="113"/>
      <c r="S150" s="113"/>
      <c r="T150" s="113">
        <v>0</v>
      </c>
      <c r="U150" s="113">
        <v>0</v>
      </c>
      <c r="V150" s="113">
        <v>850860</v>
      </c>
      <c r="W150" s="113">
        <v>850860</v>
      </c>
      <c r="X150" s="113">
        <v>850860</v>
      </c>
      <c r="Y150" s="119"/>
      <c r="Z150" s="120"/>
      <c r="AA150" s="121"/>
    </row>
    <row r="151" spans="1:27" s="35" customFormat="1" ht="18" customHeight="1">
      <c r="A151" s="188"/>
      <c r="B151" s="190"/>
      <c r="C151" s="190"/>
      <c r="D151" s="190"/>
      <c r="E151" s="190"/>
      <c r="F151" s="190"/>
      <c r="G151" s="190"/>
      <c r="H151" s="190"/>
      <c r="I151" s="137"/>
      <c r="J151" s="192"/>
      <c r="K151" s="198"/>
      <c r="L151" s="117">
        <v>930</v>
      </c>
      <c r="M151" s="118" t="s">
        <v>19</v>
      </c>
      <c r="N151" s="118" t="s">
        <v>146</v>
      </c>
      <c r="O151" s="117" t="s">
        <v>225</v>
      </c>
      <c r="P151" s="117">
        <v>500</v>
      </c>
      <c r="Q151" s="117">
        <v>250</v>
      </c>
      <c r="R151" s="113"/>
      <c r="S151" s="113"/>
      <c r="T151" s="113">
        <v>0</v>
      </c>
      <c r="U151" s="113">
        <v>0</v>
      </c>
      <c r="V151" s="113">
        <v>1506598.3</v>
      </c>
      <c r="W151" s="113">
        <v>0</v>
      </c>
      <c r="X151" s="113">
        <v>0</v>
      </c>
      <c r="Y151" s="119"/>
      <c r="Z151" s="120"/>
      <c r="AA151" s="121"/>
    </row>
    <row r="152" spans="1:27" s="35" customFormat="1" ht="36" customHeight="1">
      <c r="A152" s="187" t="s">
        <v>226</v>
      </c>
      <c r="B152" s="189">
        <v>6216</v>
      </c>
      <c r="C152" s="189" t="s">
        <v>63</v>
      </c>
      <c r="D152" s="189" t="s">
        <v>214</v>
      </c>
      <c r="E152" s="189" t="s">
        <v>71</v>
      </c>
      <c r="F152" s="189"/>
      <c r="G152" s="189"/>
      <c r="H152" s="189"/>
      <c r="I152" s="187" t="s">
        <v>227</v>
      </c>
      <c r="J152" s="191" t="s">
        <v>65</v>
      </c>
      <c r="K152" s="196" t="s">
        <v>69</v>
      </c>
      <c r="L152" s="117">
        <v>930</v>
      </c>
      <c r="M152" s="118" t="s">
        <v>73</v>
      </c>
      <c r="N152" s="118" t="s">
        <v>74</v>
      </c>
      <c r="O152" s="117">
        <v>7005210600</v>
      </c>
      <c r="P152" s="117">
        <v>500</v>
      </c>
      <c r="Q152" s="117">
        <v>250</v>
      </c>
      <c r="R152" s="113"/>
      <c r="S152" s="113"/>
      <c r="T152" s="113">
        <v>845120</v>
      </c>
      <c r="U152" s="113">
        <v>845120</v>
      </c>
      <c r="V152" s="113">
        <v>0</v>
      </c>
      <c r="W152" s="113">
        <v>0</v>
      </c>
      <c r="X152" s="113">
        <v>0</v>
      </c>
      <c r="Y152" s="119"/>
      <c r="Z152" s="120"/>
      <c r="AA152" s="121"/>
    </row>
    <row r="153" spans="1:27" s="35" customFormat="1" ht="42" customHeight="1">
      <c r="A153" s="200"/>
      <c r="B153" s="201"/>
      <c r="C153" s="201"/>
      <c r="D153" s="201"/>
      <c r="E153" s="201"/>
      <c r="F153" s="201"/>
      <c r="G153" s="201"/>
      <c r="H153" s="201"/>
      <c r="I153" s="188"/>
      <c r="J153" s="192"/>
      <c r="K153" s="198"/>
      <c r="L153" s="117">
        <v>930</v>
      </c>
      <c r="M153" s="118" t="s">
        <v>146</v>
      </c>
      <c r="N153" s="118" t="s">
        <v>98</v>
      </c>
      <c r="O153" s="117">
        <v>7005210600</v>
      </c>
      <c r="P153" s="117">
        <v>500</v>
      </c>
      <c r="Q153" s="117">
        <v>250</v>
      </c>
      <c r="R153" s="113"/>
      <c r="S153" s="113"/>
      <c r="T153" s="113">
        <v>160000</v>
      </c>
      <c r="U153" s="113">
        <v>160000</v>
      </c>
      <c r="V153" s="113">
        <v>0</v>
      </c>
      <c r="W153" s="113">
        <v>0</v>
      </c>
      <c r="X153" s="113">
        <v>0</v>
      </c>
      <c r="Y153" s="119"/>
      <c r="Z153" s="120"/>
      <c r="AA153" s="121"/>
    </row>
    <row r="154" spans="1:27" s="35" customFormat="1" ht="36" customHeight="1">
      <c r="A154" s="200"/>
      <c r="B154" s="201"/>
      <c r="C154" s="201"/>
      <c r="D154" s="201"/>
      <c r="E154" s="201"/>
      <c r="F154" s="201"/>
      <c r="G154" s="201"/>
      <c r="H154" s="201"/>
      <c r="I154" s="187" t="s">
        <v>228</v>
      </c>
      <c r="J154" s="191" t="s">
        <v>65</v>
      </c>
      <c r="K154" s="196" t="s">
        <v>219</v>
      </c>
      <c r="L154" s="117">
        <v>930</v>
      </c>
      <c r="M154" s="118" t="s">
        <v>73</v>
      </c>
      <c r="N154" s="118" t="s">
        <v>74</v>
      </c>
      <c r="O154" s="117">
        <v>7005210600</v>
      </c>
      <c r="P154" s="117">
        <v>500</v>
      </c>
      <c r="Q154" s="117">
        <v>250</v>
      </c>
      <c r="R154" s="113"/>
      <c r="S154" s="113"/>
      <c r="T154" s="113">
        <v>0</v>
      </c>
      <c r="U154" s="113">
        <v>0</v>
      </c>
      <c r="V154" s="113">
        <v>838270</v>
      </c>
      <c r="W154" s="113">
        <v>838270</v>
      </c>
      <c r="X154" s="113">
        <v>838270</v>
      </c>
      <c r="Y154" s="119"/>
      <c r="Z154" s="120"/>
      <c r="AA154" s="121"/>
    </row>
    <row r="155" spans="1:27" s="35" customFormat="1" ht="42" customHeight="1">
      <c r="A155" s="188"/>
      <c r="B155" s="190"/>
      <c r="C155" s="190"/>
      <c r="D155" s="190"/>
      <c r="E155" s="190"/>
      <c r="F155" s="190"/>
      <c r="G155" s="190"/>
      <c r="H155" s="190"/>
      <c r="I155" s="188"/>
      <c r="J155" s="192"/>
      <c r="K155" s="198"/>
      <c r="L155" s="117">
        <v>930</v>
      </c>
      <c r="M155" s="118" t="s">
        <v>146</v>
      </c>
      <c r="N155" s="118" t="s">
        <v>98</v>
      </c>
      <c r="O155" s="117">
        <v>7005210600</v>
      </c>
      <c r="P155" s="117">
        <v>500</v>
      </c>
      <c r="Q155" s="117">
        <v>250</v>
      </c>
      <c r="R155" s="113"/>
      <c r="S155" s="113"/>
      <c r="T155" s="113">
        <v>0</v>
      </c>
      <c r="U155" s="113">
        <v>0</v>
      </c>
      <c r="V155" s="113">
        <v>226000</v>
      </c>
      <c r="W155" s="113">
        <v>80000</v>
      </c>
      <c r="X155" s="113">
        <v>80000</v>
      </c>
      <c r="Y155" s="119"/>
      <c r="Z155" s="120"/>
      <c r="AA155" s="121"/>
    </row>
    <row r="156" spans="1:27" s="35" customFormat="1" ht="63.75" customHeight="1">
      <c r="A156" s="187" t="s">
        <v>234</v>
      </c>
      <c r="B156" s="189">
        <v>6239</v>
      </c>
      <c r="C156" s="189" t="s">
        <v>63</v>
      </c>
      <c r="D156" s="189" t="s">
        <v>214</v>
      </c>
      <c r="E156" s="189" t="s">
        <v>71</v>
      </c>
      <c r="F156" s="189"/>
      <c r="G156" s="189"/>
      <c r="H156" s="189"/>
      <c r="I156" s="187" t="s">
        <v>229</v>
      </c>
      <c r="J156" s="191" t="s">
        <v>65</v>
      </c>
      <c r="K156" s="196" t="s">
        <v>69</v>
      </c>
      <c r="L156" s="117">
        <v>930</v>
      </c>
      <c r="M156" s="118" t="s">
        <v>73</v>
      </c>
      <c r="N156" s="118" t="s">
        <v>74</v>
      </c>
      <c r="O156" s="117">
        <v>7005210600</v>
      </c>
      <c r="P156" s="117">
        <v>500</v>
      </c>
      <c r="Q156" s="117">
        <v>250</v>
      </c>
      <c r="R156" s="113"/>
      <c r="S156" s="113"/>
      <c r="T156" s="113">
        <v>1036490</v>
      </c>
      <c r="U156" s="113">
        <v>1036490</v>
      </c>
      <c r="V156" s="113">
        <v>0</v>
      </c>
      <c r="W156" s="113">
        <v>0</v>
      </c>
      <c r="X156" s="113">
        <v>0</v>
      </c>
      <c r="Y156" s="119"/>
      <c r="Z156" s="120"/>
      <c r="AA156" s="121"/>
    </row>
    <row r="157" spans="1:27" s="35" customFormat="1" ht="18.75" customHeight="1">
      <c r="A157" s="200"/>
      <c r="B157" s="201"/>
      <c r="C157" s="201"/>
      <c r="D157" s="201"/>
      <c r="E157" s="201"/>
      <c r="F157" s="201"/>
      <c r="G157" s="201"/>
      <c r="H157" s="201"/>
      <c r="I157" s="200"/>
      <c r="J157" s="199"/>
      <c r="K157" s="197"/>
      <c r="L157" s="117">
        <v>930</v>
      </c>
      <c r="M157" s="118" t="s">
        <v>73</v>
      </c>
      <c r="N157" s="118" t="s">
        <v>22</v>
      </c>
      <c r="O157" s="117" t="s">
        <v>231</v>
      </c>
      <c r="P157" s="117">
        <v>500</v>
      </c>
      <c r="Q157" s="117">
        <v>250</v>
      </c>
      <c r="R157" s="113"/>
      <c r="S157" s="113"/>
      <c r="T157" s="113">
        <v>90802.41</v>
      </c>
      <c r="U157" s="113">
        <v>90802.41</v>
      </c>
      <c r="V157" s="113">
        <v>0</v>
      </c>
      <c r="W157" s="113">
        <v>0</v>
      </c>
      <c r="X157" s="113">
        <v>0</v>
      </c>
      <c r="Y157" s="119"/>
      <c r="Z157" s="120"/>
      <c r="AA157" s="121"/>
    </row>
    <row r="158" spans="1:27" s="35" customFormat="1" ht="22.5" customHeight="1">
      <c r="A158" s="200"/>
      <c r="B158" s="201"/>
      <c r="C158" s="201"/>
      <c r="D158" s="201"/>
      <c r="E158" s="201"/>
      <c r="F158" s="201"/>
      <c r="G158" s="201"/>
      <c r="H158" s="201"/>
      <c r="I158" s="200"/>
      <c r="J158" s="199"/>
      <c r="K158" s="197"/>
      <c r="L158" s="117">
        <v>930</v>
      </c>
      <c r="M158" s="118" t="s">
        <v>73</v>
      </c>
      <c r="N158" s="118" t="s">
        <v>22</v>
      </c>
      <c r="O158" s="117" t="s">
        <v>232</v>
      </c>
      <c r="P158" s="117">
        <v>500</v>
      </c>
      <c r="Q158" s="117">
        <v>250</v>
      </c>
      <c r="R158" s="113"/>
      <c r="S158" s="113"/>
      <c r="T158" s="113">
        <v>7105.56</v>
      </c>
      <c r="U158" s="113">
        <v>7105.56</v>
      </c>
      <c r="V158" s="113">
        <v>0</v>
      </c>
      <c r="W158" s="113">
        <v>0</v>
      </c>
      <c r="X158" s="113">
        <v>0</v>
      </c>
      <c r="Y158" s="119"/>
      <c r="Z158" s="120"/>
      <c r="AA158" s="121"/>
    </row>
    <row r="159" spans="1:27" s="35" customFormat="1" ht="23.25" customHeight="1">
      <c r="A159" s="200"/>
      <c r="B159" s="201"/>
      <c r="C159" s="201"/>
      <c r="D159" s="201"/>
      <c r="E159" s="201"/>
      <c r="F159" s="201"/>
      <c r="G159" s="201"/>
      <c r="H159" s="201"/>
      <c r="I159" s="188"/>
      <c r="J159" s="192"/>
      <c r="K159" s="198"/>
      <c r="L159" s="117">
        <v>930</v>
      </c>
      <c r="M159" s="118" t="s">
        <v>83</v>
      </c>
      <c r="N159" s="118" t="s">
        <v>83</v>
      </c>
      <c r="O159" s="117" t="s">
        <v>233</v>
      </c>
      <c r="P159" s="117">
        <v>500</v>
      </c>
      <c r="Q159" s="117">
        <v>250</v>
      </c>
      <c r="R159" s="113"/>
      <c r="S159" s="113"/>
      <c r="T159" s="113">
        <v>372939.62</v>
      </c>
      <c r="U159" s="113">
        <v>372939.62</v>
      </c>
      <c r="V159" s="113">
        <v>0</v>
      </c>
      <c r="W159" s="113">
        <v>0</v>
      </c>
      <c r="X159" s="113">
        <v>0</v>
      </c>
      <c r="Y159" s="119"/>
      <c r="Z159" s="120"/>
      <c r="AA159" s="121"/>
    </row>
    <row r="160" spans="1:27" s="35" customFormat="1" ht="76.5" customHeight="1">
      <c r="A160" s="200"/>
      <c r="B160" s="201"/>
      <c r="C160" s="201"/>
      <c r="D160" s="201"/>
      <c r="E160" s="201"/>
      <c r="F160" s="201"/>
      <c r="G160" s="201"/>
      <c r="H160" s="201"/>
      <c r="I160" s="187" t="s">
        <v>230</v>
      </c>
      <c r="J160" s="191" t="s">
        <v>65</v>
      </c>
      <c r="K160" s="196" t="s">
        <v>219</v>
      </c>
      <c r="L160" s="117">
        <v>930</v>
      </c>
      <c r="M160" s="118" t="s">
        <v>73</v>
      </c>
      <c r="N160" s="118" t="s">
        <v>74</v>
      </c>
      <c r="O160" s="117">
        <v>7005210600</v>
      </c>
      <c r="P160" s="117">
        <v>500</v>
      </c>
      <c r="Q160" s="117">
        <v>250</v>
      </c>
      <c r="R160" s="113"/>
      <c r="S160" s="113"/>
      <c r="T160" s="113">
        <v>0</v>
      </c>
      <c r="U160" s="113">
        <v>0</v>
      </c>
      <c r="V160" s="113">
        <v>954610</v>
      </c>
      <c r="W160" s="113">
        <v>954610</v>
      </c>
      <c r="X160" s="113">
        <v>954610</v>
      </c>
      <c r="Y160" s="119"/>
      <c r="Z160" s="120"/>
      <c r="AA160" s="121"/>
    </row>
    <row r="161" spans="1:27" s="35" customFormat="1" ht="15">
      <c r="A161" s="200"/>
      <c r="B161" s="201"/>
      <c r="C161" s="201"/>
      <c r="D161" s="201"/>
      <c r="E161" s="201"/>
      <c r="F161" s="201"/>
      <c r="G161" s="201"/>
      <c r="H161" s="201"/>
      <c r="I161" s="200"/>
      <c r="J161" s="199"/>
      <c r="K161" s="197"/>
      <c r="L161" s="117">
        <v>930</v>
      </c>
      <c r="M161" s="118" t="s">
        <v>73</v>
      </c>
      <c r="N161" s="118" t="s">
        <v>22</v>
      </c>
      <c r="O161" s="117" t="s">
        <v>250</v>
      </c>
      <c r="P161" s="117">
        <v>500</v>
      </c>
      <c r="Q161" s="117">
        <v>250</v>
      </c>
      <c r="R161" s="113"/>
      <c r="S161" s="113"/>
      <c r="T161" s="113">
        <v>0</v>
      </c>
      <c r="U161" s="113">
        <v>0</v>
      </c>
      <c r="V161" s="113">
        <v>27000</v>
      </c>
      <c r="W161" s="113">
        <v>0</v>
      </c>
      <c r="X161" s="113">
        <v>0</v>
      </c>
      <c r="Y161" s="119"/>
      <c r="Z161" s="120"/>
      <c r="AA161" s="121"/>
    </row>
    <row r="162" spans="1:27" s="35" customFormat="1" ht="22.5" customHeight="1">
      <c r="A162" s="188"/>
      <c r="B162" s="190"/>
      <c r="C162" s="190"/>
      <c r="D162" s="190"/>
      <c r="E162" s="190"/>
      <c r="F162" s="190"/>
      <c r="G162" s="190"/>
      <c r="H162" s="190"/>
      <c r="I162" s="188"/>
      <c r="J162" s="192"/>
      <c r="K162" s="198"/>
      <c r="L162" s="117">
        <v>930</v>
      </c>
      <c r="M162" s="118" t="s">
        <v>83</v>
      </c>
      <c r="N162" s="118" t="s">
        <v>83</v>
      </c>
      <c r="O162" s="117" t="s">
        <v>251</v>
      </c>
      <c r="P162" s="117">
        <v>500</v>
      </c>
      <c r="Q162" s="117">
        <v>250</v>
      </c>
      <c r="R162" s="113"/>
      <c r="S162" s="113"/>
      <c r="T162" s="113">
        <v>0</v>
      </c>
      <c r="U162" s="113">
        <v>0</v>
      </c>
      <c r="V162" s="113">
        <v>427500</v>
      </c>
      <c r="W162" s="113">
        <v>0</v>
      </c>
      <c r="X162" s="113">
        <v>0</v>
      </c>
      <c r="Y162" s="119"/>
      <c r="Z162" s="120"/>
      <c r="AA162" s="121"/>
    </row>
    <row r="163" spans="1:27" s="35" customFormat="1" ht="25.5" customHeight="1">
      <c r="A163" s="187" t="s">
        <v>235</v>
      </c>
      <c r="B163" s="189">
        <v>6236</v>
      </c>
      <c r="C163" s="189" t="s">
        <v>63</v>
      </c>
      <c r="D163" s="189" t="s">
        <v>214</v>
      </c>
      <c r="E163" s="189" t="s">
        <v>71</v>
      </c>
      <c r="F163" s="189"/>
      <c r="G163" s="189"/>
      <c r="H163" s="189"/>
      <c r="I163" s="187" t="s">
        <v>236</v>
      </c>
      <c r="J163" s="191" t="s">
        <v>65</v>
      </c>
      <c r="K163" s="196" t="s">
        <v>69</v>
      </c>
      <c r="L163" s="117">
        <v>930</v>
      </c>
      <c r="M163" s="118" t="s">
        <v>73</v>
      </c>
      <c r="N163" s="118" t="s">
        <v>74</v>
      </c>
      <c r="O163" s="117">
        <v>7005210600</v>
      </c>
      <c r="P163" s="117">
        <v>500</v>
      </c>
      <c r="Q163" s="117">
        <v>250</v>
      </c>
      <c r="R163" s="113"/>
      <c r="S163" s="113"/>
      <c r="T163" s="113">
        <v>361370</v>
      </c>
      <c r="U163" s="113">
        <v>361370</v>
      </c>
      <c r="V163" s="113">
        <v>0</v>
      </c>
      <c r="W163" s="113">
        <v>0</v>
      </c>
      <c r="X163" s="113">
        <v>0</v>
      </c>
      <c r="Y163" s="119"/>
      <c r="Z163" s="120"/>
      <c r="AA163" s="121"/>
    </row>
    <row r="164" spans="1:27" s="35" customFormat="1" ht="54" customHeight="1">
      <c r="A164" s="200"/>
      <c r="B164" s="201"/>
      <c r="C164" s="201"/>
      <c r="D164" s="201"/>
      <c r="E164" s="201"/>
      <c r="F164" s="201"/>
      <c r="G164" s="201"/>
      <c r="H164" s="201"/>
      <c r="I164" s="188"/>
      <c r="J164" s="192"/>
      <c r="K164" s="198"/>
      <c r="L164" s="117">
        <v>930</v>
      </c>
      <c r="M164" s="118" t="s">
        <v>83</v>
      </c>
      <c r="N164" s="118" t="s">
        <v>146</v>
      </c>
      <c r="O164" s="117">
        <v>8705210600</v>
      </c>
      <c r="P164" s="117">
        <v>500</v>
      </c>
      <c r="Q164" s="117">
        <v>250</v>
      </c>
      <c r="R164" s="113"/>
      <c r="S164" s="113"/>
      <c r="T164" s="113">
        <v>2134396.35</v>
      </c>
      <c r="U164" s="113">
        <v>2134334.94</v>
      </c>
      <c r="V164" s="113">
        <v>0</v>
      </c>
      <c r="W164" s="113">
        <v>0</v>
      </c>
      <c r="X164" s="113">
        <v>0</v>
      </c>
      <c r="Y164" s="119"/>
      <c r="Z164" s="120"/>
      <c r="AA164" s="121"/>
    </row>
    <row r="165" spans="1:27" s="35" customFormat="1" ht="78.75" customHeight="1">
      <c r="A165" s="200"/>
      <c r="B165" s="201"/>
      <c r="C165" s="201"/>
      <c r="D165" s="201"/>
      <c r="E165" s="201"/>
      <c r="F165" s="201"/>
      <c r="G165" s="201"/>
      <c r="H165" s="201"/>
      <c r="I165" s="183" t="s">
        <v>224</v>
      </c>
      <c r="J165" s="191" t="s">
        <v>65</v>
      </c>
      <c r="K165" s="196" t="s">
        <v>219</v>
      </c>
      <c r="L165" s="117">
        <v>930</v>
      </c>
      <c r="M165" s="118" t="s">
        <v>73</v>
      </c>
      <c r="N165" s="118" t="s">
        <v>74</v>
      </c>
      <c r="O165" s="117">
        <v>7005210600</v>
      </c>
      <c r="P165" s="117">
        <v>500</v>
      </c>
      <c r="Q165" s="117">
        <v>250</v>
      </c>
      <c r="R165" s="113"/>
      <c r="S165" s="113"/>
      <c r="T165" s="113">
        <v>0</v>
      </c>
      <c r="U165" s="113">
        <v>0</v>
      </c>
      <c r="V165" s="113">
        <v>354460</v>
      </c>
      <c r="W165" s="113">
        <v>354460</v>
      </c>
      <c r="X165" s="113">
        <v>354460</v>
      </c>
      <c r="Y165" s="119"/>
      <c r="Z165" s="120"/>
      <c r="AA165" s="121"/>
    </row>
    <row r="166" spans="1:27" s="35" customFormat="1" ht="20.25" customHeight="1">
      <c r="A166" s="188"/>
      <c r="B166" s="190"/>
      <c r="C166" s="190"/>
      <c r="D166" s="190"/>
      <c r="E166" s="190"/>
      <c r="F166" s="190"/>
      <c r="G166" s="190"/>
      <c r="H166" s="190"/>
      <c r="I166" s="184"/>
      <c r="J166" s="192"/>
      <c r="K166" s="198"/>
      <c r="L166" s="117">
        <v>930</v>
      </c>
      <c r="M166" s="118" t="s">
        <v>83</v>
      </c>
      <c r="N166" s="118" t="s">
        <v>146</v>
      </c>
      <c r="O166" s="117">
        <v>8705210600</v>
      </c>
      <c r="P166" s="117">
        <v>500</v>
      </c>
      <c r="Q166" s="117">
        <v>250</v>
      </c>
      <c r="R166" s="113"/>
      <c r="S166" s="113"/>
      <c r="T166" s="113">
        <v>0</v>
      </c>
      <c r="U166" s="113">
        <v>0</v>
      </c>
      <c r="V166" s="113">
        <v>557588.88</v>
      </c>
      <c r="W166" s="113">
        <v>1900000</v>
      </c>
      <c r="X166" s="113">
        <v>100000</v>
      </c>
      <c r="Y166" s="119"/>
      <c r="Z166" s="120"/>
      <c r="AA166" s="121"/>
    </row>
    <row r="167" spans="1:27" s="35" customFormat="1" ht="77.25" customHeight="1">
      <c r="A167" s="187" t="s">
        <v>237</v>
      </c>
      <c r="B167" s="189">
        <v>6216</v>
      </c>
      <c r="C167" s="189" t="s">
        <v>63</v>
      </c>
      <c r="D167" s="189" t="s">
        <v>214</v>
      </c>
      <c r="E167" s="189" t="s">
        <v>71</v>
      </c>
      <c r="F167" s="189"/>
      <c r="G167" s="189"/>
      <c r="H167" s="189"/>
      <c r="I167" s="158" t="s">
        <v>238</v>
      </c>
      <c r="J167" s="155" t="s">
        <v>65</v>
      </c>
      <c r="K167" s="156" t="s">
        <v>69</v>
      </c>
      <c r="L167" s="117">
        <v>930</v>
      </c>
      <c r="M167" s="118" t="s">
        <v>73</v>
      </c>
      <c r="N167" s="118" t="s">
        <v>74</v>
      </c>
      <c r="O167" s="117">
        <v>7005210600</v>
      </c>
      <c r="P167" s="117">
        <v>500</v>
      </c>
      <c r="Q167" s="117">
        <v>250</v>
      </c>
      <c r="R167" s="113"/>
      <c r="S167" s="113"/>
      <c r="T167" s="113">
        <v>619310</v>
      </c>
      <c r="U167" s="113">
        <v>619310</v>
      </c>
      <c r="V167" s="113">
        <v>0</v>
      </c>
      <c r="W167" s="113">
        <v>0</v>
      </c>
      <c r="X167" s="113">
        <v>0</v>
      </c>
      <c r="Y167" s="119"/>
      <c r="Z167" s="120"/>
      <c r="AA167" s="121"/>
    </row>
    <row r="168" spans="1:27" s="35" customFormat="1" ht="79.5" customHeight="1">
      <c r="A168" s="188"/>
      <c r="B168" s="190"/>
      <c r="C168" s="190"/>
      <c r="D168" s="190"/>
      <c r="E168" s="190"/>
      <c r="F168" s="190"/>
      <c r="G168" s="190"/>
      <c r="H168" s="190"/>
      <c r="I168" s="128" t="s">
        <v>239</v>
      </c>
      <c r="J168" s="117" t="s">
        <v>65</v>
      </c>
      <c r="K168" s="145" t="s">
        <v>219</v>
      </c>
      <c r="L168" s="117">
        <v>930</v>
      </c>
      <c r="M168" s="118" t="s">
        <v>73</v>
      </c>
      <c r="N168" s="118" t="s">
        <v>74</v>
      </c>
      <c r="O168" s="117">
        <v>7005210600</v>
      </c>
      <c r="P168" s="117">
        <v>500</v>
      </c>
      <c r="Q168" s="117">
        <v>250</v>
      </c>
      <c r="R168" s="113"/>
      <c r="S168" s="113"/>
      <c r="T168" s="113">
        <v>0</v>
      </c>
      <c r="U168" s="113">
        <v>0</v>
      </c>
      <c r="V168" s="113">
        <v>624740</v>
      </c>
      <c r="W168" s="113">
        <v>624740</v>
      </c>
      <c r="X168" s="113">
        <v>624740</v>
      </c>
      <c r="Y168" s="119"/>
      <c r="Z168" s="120"/>
      <c r="AA168" s="121"/>
    </row>
    <row r="169" spans="1:27" s="35" customFormat="1" ht="66.75" customHeight="1">
      <c r="A169" s="128" t="s">
        <v>240</v>
      </c>
      <c r="B169" s="112">
        <v>6217</v>
      </c>
      <c r="C169" s="111" t="s">
        <v>63</v>
      </c>
      <c r="D169" s="111" t="s">
        <v>214</v>
      </c>
      <c r="E169" s="111" t="s">
        <v>71</v>
      </c>
      <c r="F169" s="111"/>
      <c r="G169" s="111"/>
      <c r="H169" s="111"/>
      <c r="I169" s="136" t="s">
        <v>241</v>
      </c>
      <c r="J169" s="123" t="s">
        <v>65</v>
      </c>
      <c r="K169" s="152" t="s">
        <v>219</v>
      </c>
      <c r="L169" s="117">
        <v>930</v>
      </c>
      <c r="M169" s="118" t="s">
        <v>113</v>
      </c>
      <c r="N169" s="118" t="s">
        <v>73</v>
      </c>
      <c r="O169" s="117">
        <v>7005210600</v>
      </c>
      <c r="P169" s="117">
        <v>500</v>
      </c>
      <c r="Q169" s="117">
        <v>250</v>
      </c>
      <c r="R169" s="113"/>
      <c r="S169" s="113"/>
      <c r="T169" s="113">
        <v>0</v>
      </c>
      <c r="U169" s="113">
        <v>0</v>
      </c>
      <c r="V169" s="113">
        <v>5399000</v>
      </c>
      <c r="W169" s="113">
        <v>5399000</v>
      </c>
      <c r="X169" s="113">
        <v>5399000</v>
      </c>
      <c r="Y169" s="119"/>
      <c r="Z169" s="120"/>
      <c r="AA169" s="121"/>
    </row>
    <row r="170" spans="1:27" s="35" customFormat="1" ht="38.25">
      <c r="A170" s="128" t="s">
        <v>242</v>
      </c>
      <c r="B170" s="112">
        <v>2300</v>
      </c>
      <c r="C170" s="111"/>
      <c r="D170" s="111"/>
      <c r="E170" s="111"/>
      <c r="F170" s="111"/>
      <c r="G170" s="111"/>
      <c r="H170" s="111"/>
      <c r="I170" s="136"/>
      <c r="J170" s="124"/>
      <c r="K170" s="152"/>
      <c r="L170" s="117"/>
      <c r="M170" s="118"/>
      <c r="N170" s="118"/>
      <c r="O170" s="117"/>
      <c r="P170" s="117"/>
      <c r="Q170" s="117"/>
      <c r="R170" s="113"/>
      <c r="S170" s="113"/>
      <c r="T170" s="113"/>
      <c r="U170" s="113"/>
      <c r="V170" s="113"/>
      <c r="W170" s="113">
        <v>1151738</v>
      </c>
      <c r="X170" s="113">
        <v>2259060</v>
      </c>
      <c r="Y170" s="119"/>
      <c r="Z170" s="120"/>
      <c r="AA170" s="121"/>
    </row>
    <row r="171" spans="1:27" s="35" customFormat="1" ht="27" customHeight="1">
      <c r="A171" s="102" t="s">
        <v>243</v>
      </c>
      <c r="B171" s="103"/>
      <c r="C171" s="102" t="s">
        <v>27</v>
      </c>
      <c r="D171" s="102" t="s">
        <v>27</v>
      </c>
      <c r="E171" s="102" t="s">
        <v>27</v>
      </c>
      <c r="F171" s="102" t="s">
        <v>27</v>
      </c>
      <c r="G171" s="102" t="s">
        <v>27</v>
      </c>
      <c r="H171" s="102" t="s">
        <v>27</v>
      </c>
      <c r="I171" s="138" t="s">
        <v>27</v>
      </c>
      <c r="J171" s="153" t="s">
        <v>27</v>
      </c>
      <c r="K171" s="153" t="s">
        <v>27</v>
      </c>
      <c r="L171" s="153"/>
      <c r="M171" s="154"/>
      <c r="N171" s="154"/>
      <c r="O171" s="153"/>
      <c r="P171" s="153"/>
      <c r="Q171" s="153"/>
      <c r="R171" s="68">
        <f t="shared" ref="R171:V172" si="8">R7</f>
        <v>18</v>
      </c>
      <c r="S171" s="68">
        <f t="shared" si="8"/>
        <v>19</v>
      </c>
      <c r="T171" s="68">
        <f>T8</f>
        <v>160660845.43000004</v>
      </c>
      <c r="U171" s="68">
        <f>U8</f>
        <v>152204676.43000004</v>
      </c>
      <c r="V171" s="68">
        <f>V8</f>
        <v>116200884.11000001</v>
      </c>
      <c r="W171" s="68">
        <f>W8-W170</f>
        <v>80980728.780000001</v>
      </c>
      <c r="X171" s="68">
        <f>X8-X170</f>
        <v>69903772.870000005</v>
      </c>
      <c r="Y171" s="119"/>
      <c r="Z171" s="120"/>
      <c r="AA171" s="121"/>
    </row>
    <row r="172" spans="1:27" ht="26.25" customHeight="1">
      <c r="A172" s="102" t="s">
        <v>244</v>
      </c>
      <c r="B172" s="103"/>
      <c r="C172" s="102" t="s">
        <v>27</v>
      </c>
      <c r="D172" s="102" t="s">
        <v>27</v>
      </c>
      <c r="E172" s="102" t="s">
        <v>27</v>
      </c>
      <c r="F172" s="102" t="s">
        <v>27</v>
      </c>
      <c r="G172" s="102" t="s">
        <v>27</v>
      </c>
      <c r="H172" s="102" t="s">
        <v>27</v>
      </c>
      <c r="I172" s="138" t="s">
        <v>27</v>
      </c>
      <c r="J172" s="153" t="s">
        <v>27</v>
      </c>
      <c r="K172" s="153" t="s">
        <v>27</v>
      </c>
      <c r="L172" s="153"/>
      <c r="M172" s="154"/>
      <c r="N172" s="154"/>
      <c r="O172" s="153"/>
      <c r="P172" s="153"/>
      <c r="Q172" s="153"/>
      <c r="R172" s="68" t="e">
        <f t="shared" si="8"/>
        <v>#REF!</v>
      </c>
      <c r="S172" s="68" t="e">
        <f t="shared" si="8"/>
        <v>#REF!</v>
      </c>
      <c r="T172" s="68">
        <f t="shared" si="8"/>
        <v>160660845.43000004</v>
      </c>
      <c r="U172" s="68">
        <f t="shared" si="8"/>
        <v>152204676.43000004</v>
      </c>
      <c r="V172" s="68">
        <f t="shared" si="8"/>
        <v>116200884.11000001</v>
      </c>
      <c r="W172" s="68">
        <f>W8</f>
        <v>82132466.780000001</v>
      </c>
      <c r="X172" s="68">
        <f>X8</f>
        <v>72162832.870000005</v>
      </c>
      <c r="Y172" s="40"/>
      <c r="Z172" s="6"/>
      <c r="AA172" s="6"/>
    </row>
    <row r="173" spans="1:27" s="22" customFormat="1" ht="14.25">
      <c r="A173" s="79"/>
      <c r="B173" s="80"/>
      <c r="C173" s="79"/>
      <c r="D173" s="79"/>
      <c r="E173" s="79"/>
      <c r="F173" s="79"/>
      <c r="G173" s="79"/>
      <c r="H173" s="79"/>
      <c r="I173" s="79"/>
      <c r="J173" s="79"/>
      <c r="K173" s="79"/>
      <c r="L173" s="79"/>
      <c r="M173" s="81"/>
      <c r="N173" s="81"/>
      <c r="O173" s="80"/>
      <c r="P173" s="80"/>
      <c r="Q173" s="80"/>
      <c r="R173" s="82"/>
      <c r="S173" s="82"/>
      <c r="T173" s="82"/>
      <c r="U173" s="82"/>
      <c r="V173" s="82"/>
      <c r="W173" s="82"/>
      <c r="X173" s="82"/>
      <c r="Y173" s="21"/>
      <c r="Z173" s="21"/>
      <c r="AA173" s="21"/>
    </row>
    <row r="174" spans="1:27" s="22" customFormat="1" ht="14.25">
      <c r="A174" s="79"/>
      <c r="B174" s="80"/>
      <c r="C174" s="79"/>
      <c r="D174" s="79"/>
      <c r="E174" s="79"/>
      <c r="F174" s="79"/>
      <c r="G174" s="79"/>
      <c r="H174" s="79"/>
      <c r="I174" s="79"/>
      <c r="J174" s="79"/>
      <c r="K174" s="79"/>
      <c r="L174" s="79"/>
      <c r="M174" s="81"/>
      <c r="N174" s="81"/>
      <c r="O174" s="80"/>
      <c r="P174" s="80"/>
      <c r="Q174" s="80"/>
      <c r="R174" s="82"/>
      <c r="S174" s="82"/>
      <c r="T174" s="82"/>
      <c r="U174" s="82"/>
      <c r="V174" s="82"/>
      <c r="W174" s="82"/>
      <c r="X174" s="82"/>
      <c r="Y174" s="21"/>
      <c r="Z174" s="21"/>
      <c r="AA174" s="21"/>
    </row>
    <row r="175" spans="1:27" s="22" customFormat="1" ht="14.25">
      <c r="A175" s="79"/>
      <c r="B175" s="80"/>
      <c r="C175" s="79"/>
      <c r="D175" s="79"/>
      <c r="E175" s="79"/>
      <c r="F175" s="79"/>
      <c r="G175" s="79"/>
      <c r="H175" s="79"/>
      <c r="I175" s="79"/>
      <c r="J175" s="79"/>
      <c r="K175" s="79"/>
      <c r="L175" s="79"/>
      <c r="M175" s="81"/>
      <c r="N175" s="81"/>
      <c r="O175" s="80"/>
      <c r="P175" s="80"/>
      <c r="Q175" s="80"/>
      <c r="R175" s="82"/>
      <c r="S175" s="82"/>
      <c r="T175" s="82"/>
      <c r="U175" s="82"/>
      <c r="V175" s="82"/>
      <c r="W175" s="82"/>
      <c r="X175" s="82"/>
      <c r="Y175" s="21"/>
      <c r="Z175" s="21"/>
      <c r="AA175" s="21"/>
    </row>
    <row r="176" spans="1:27" s="34" customFormat="1" ht="15">
      <c r="D176" s="29"/>
      <c r="E176" s="29"/>
      <c r="F176" s="29"/>
      <c r="G176" s="29"/>
      <c r="H176" s="29"/>
      <c r="I176" s="29"/>
      <c r="J176" s="29"/>
      <c r="K176" s="29"/>
      <c r="L176" s="29"/>
      <c r="M176" s="31"/>
      <c r="N176" s="31"/>
      <c r="O176" s="30"/>
      <c r="P176" s="30"/>
      <c r="Q176" s="30"/>
      <c r="R176" s="30"/>
      <c r="S176" s="32"/>
      <c r="T176" s="32"/>
      <c r="U176" s="32"/>
      <c r="V176" s="37"/>
      <c r="W176" s="37"/>
      <c r="X176" s="32"/>
      <c r="Y176" s="33"/>
      <c r="Z176" s="33"/>
      <c r="AA176" s="33"/>
    </row>
    <row r="179" spans="1:27" s="35" customFormat="1" ht="18.75">
      <c r="A179" s="229"/>
      <c r="B179" s="229"/>
      <c r="C179" s="229"/>
      <c r="D179" s="229"/>
      <c r="E179" s="229"/>
      <c r="F179" s="69"/>
      <c r="G179" s="229"/>
      <c r="H179" s="229"/>
      <c r="I179" s="229"/>
      <c r="J179" s="21"/>
      <c r="K179" s="21"/>
      <c r="L179" s="21"/>
      <c r="M179" s="45"/>
      <c r="N179" s="45"/>
      <c r="O179" s="46"/>
      <c r="P179" s="46"/>
      <c r="Q179" s="46"/>
      <c r="R179" s="46"/>
      <c r="S179" s="47"/>
      <c r="T179" s="47"/>
      <c r="U179" s="47"/>
      <c r="V179" s="48"/>
      <c r="W179" s="48"/>
      <c r="X179" s="47"/>
      <c r="Y179" s="21"/>
      <c r="Z179" s="21"/>
      <c r="AA179" s="21"/>
    </row>
    <row r="180" spans="1:27" s="35" customFormat="1" ht="18.75">
      <c r="A180" s="69"/>
      <c r="B180" s="70"/>
      <c r="C180" s="69"/>
      <c r="D180" s="69"/>
      <c r="E180" s="69"/>
      <c r="F180" s="69"/>
      <c r="G180" s="69"/>
      <c r="H180" s="69"/>
      <c r="I180" s="21"/>
      <c r="J180" s="21"/>
      <c r="K180" s="21"/>
      <c r="L180" s="21"/>
      <c r="M180" s="45"/>
      <c r="N180" s="45"/>
      <c r="O180" s="46"/>
      <c r="P180" s="46"/>
      <c r="Q180" s="46"/>
      <c r="R180" s="46"/>
      <c r="S180" s="47"/>
      <c r="T180" s="47"/>
      <c r="U180" s="47"/>
      <c r="V180" s="48"/>
      <c r="W180" s="48"/>
      <c r="X180" s="47"/>
      <c r="Y180" s="21"/>
      <c r="Z180" s="21"/>
      <c r="AA180" s="21"/>
    </row>
    <row r="181" spans="1:27" s="35" customFormat="1" ht="18.75">
      <c r="A181" s="71"/>
      <c r="B181" s="72"/>
      <c r="C181" s="71"/>
      <c r="D181" s="71"/>
      <c r="E181" s="71"/>
      <c r="F181" s="71"/>
      <c r="G181" s="71"/>
      <c r="H181" s="71"/>
      <c r="I181" s="22"/>
      <c r="J181" s="22"/>
      <c r="K181" s="22"/>
      <c r="L181" s="22"/>
      <c r="M181" s="23"/>
      <c r="N181" s="23"/>
      <c r="O181" s="22"/>
      <c r="P181" s="22"/>
      <c r="Q181" s="22"/>
      <c r="R181" s="22"/>
      <c r="S181" s="22"/>
      <c r="T181" s="22"/>
      <c r="U181" s="22"/>
      <c r="V181" s="36"/>
      <c r="W181" s="36"/>
      <c r="X181" s="22"/>
      <c r="Y181" s="22"/>
      <c r="Z181" s="22"/>
      <c r="AA181" s="22"/>
    </row>
    <row r="182" spans="1:27" s="54" customFormat="1" ht="18.75">
      <c r="A182" s="73"/>
      <c r="B182" s="74"/>
      <c r="C182" s="73"/>
      <c r="D182" s="73"/>
      <c r="E182" s="73"/>
      <c r="F182" s="73"/>
      <c r="G182" s="73"/>
      <c r="H182" s="73"/>
      <c r="I182" s="49"/>
      <c r="J182" s="49"/>
      <c r="K182" s="49"/>
      <c r="L182" s="49"/>
      <c r="M182" s="51"/>
      <c r="N182" s="51"/>
      <c r="O182" s="50"/>
      <c r="P182" s="50"/>
      <c r="Q182" s="50"/>
      <c r="R182" s="50"/>
      <c r="S182" s="52"/>
      <c r="T182" s="52"/>
      <c r="U182" s="52"/>
      <c r="V182" s="53"/>
      <c r="W182" s="53"/>
      <c r="X182" s="52"/>
      <c r="Y182" s="49"/>
      <c r="Z182" s="49"/>
      <c r="AA182" s="49"/>
    </row>
    <row r="183" spans="1:27" s="34" customFormat="1" ht="18.75">
      <c r="A183" s="75"/>
      <c r="B183" s="76"/>
      <c r="C183" s="75"/>
      <c r="D183" s="77"/>
      <c r="E183" s="77"/>
      <c r="F183" s="77"/>
      <c r="G183" s="78"/>
      <c r="H183" s="78"/>
      <c r="M183" s="56"/>
      <c r="N183" s="56"/>
      <c r="V183" s="55"/>
      <c r="W183" s="55"/>
    </row>
    <row r="185" spans="1:27" ht="18.75">
      <c r="A185" s="234" t="s">
        <v>256</v>
      </c>
      <c r="B185" s="234"/>
      <c r="C185" s="234"/>
      <c r="D185" s="27"/>
      <c r="E185" s="27"/>
      <c r="F185" s="27"/>
      <c r="G185" s="28"/>
      <c r="H185" s="28" t="s">
        <v>257</v>
      </c>
      <c r="I185" s="28"/>
    </row>
    <row r="186" spans="1:27" ht="15.75">
      <c r="A186" s="222"/>
      <c r="B186" s="222"/>
      <c r="C186" s="222"/>
      <c r="D186" s="19"/>
      <c r="E186" s="19"/>
      <c r="F186" s="19"/>
    </row>
    <row r="191" spans="1:27">
      <c r="A191" s="35" t="s">
        <v>246</v>
      </c>
    </row>
    <row r="192" spans="1:27">
      <c r="A192" s="35" t="s">
        <v>247</v>
      </c>
    </row>
    <row r="193" ht="117.75" customHeight="1"/>
    <row r="194" ht="117.75" customHeight="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hidden="1"/>
    <row r="306" hidden="1"/>
    <row r="307" hidden="1"/>
    <row r="308" hidden="1"/>
    <row r="309" hidden="1"/>
    <row r="310" hidden="1"/>
    <row r="311" hidden="1"/>
    <row r="312" hidden="1"/>
    <row r="313" hidden="1"/>
    <row r="314" hidden="1"/>
    <row r="315" hidden="1"/>
    <row r="316" hidden="1"/>
    <row r="317" hidden="1"/>
    <row r="318" hidden="1"/>
    <row r="319" hidden="1"/>
    <row r="320" hidden="1"/>
    <row r="321" hidden="1"/>
    <row r="322" hidden="1"/>
    <row r="323" hidden="1"/>
    <row r="324" hidden="1"/>
    <row r="325" hidden="1"/>
    <row r="326" hidden="1"/>
    <row r="327" hidden="1"/>
    <row r="328" hidden="1"/>
    <row r="329" hidden="1"/>
    <row r="330" hidden="1"/>
    <row r="331" hidden="1"/>
    <row r="332" hidden="1"/>
    <row r="333" hidden="1"/>
    <row r="334" hidden="1"/>
    <row r="335" hidden="1"/>
    <row r="336"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hidden="1"/>
    <row r="386" hidden="1"/>
    <row r="387" hidden="1"/>
    <row r="388" hidden="1"/>
    <row r="389" hidden="1"/>
    <row r="390" hidden="1"/>
    <row r="391" hidden="1"/>
    <row r="392" hidden="1"/>
    <row r="393" hidden="1"/>
    <row r="394" hidden="1"/>
    <row r="395" hidden="1"/>
    <row r="396" hidden="1"/>
    <row r="397" hidden="1"/>
    <row r="398" hidden="1"/>
    <row r="399" hidden="1"/>
    <row r="400" hidden="1"/>
    <row r="401" hidden="1"/>
    <row r="402" hidden="1"/>
    <row r="403" hidden="1"/>
    <row r="404" hidden="1"/>
    <row r="405" hidden="1"/>
    <row r="406" hidden="1"/>
    <row r="407" hidden="1"/>
    <row r="408" hidden="1"/>
    <row r="409" hidden="1"/>
    <row r="410" hidden="1"/>
    <row r="411" hidden="1"/>
    <row r="412" hidden="1"/>
    <row r="413" hidden="1"/>
    <row r="414" hidden="1"/>
    <row r="415" hidden="1"/>
    <row r="416" hidden="1"/>
    <row r="417" hidden="1"/>
    <row r="418" hidden="1"/>
    <row r="419" hidden="1"/>
    <row r="420" hidden="1"/>
    <row r="421" hidden="1"/>
    <row r="422" hidden="1"/>
    <row r="423" hidden="1"/>
    <row r="424" hidden="1"/>
    <row r="425" hidden="1"/>
    <row r="426" hidden="1"/>
    <row r="427" hidden="1"/>
    <row r="428" hidden="1"/>
    <row r="429" hidden="1"/>
    <row r="430" hidden="1"/>
    <row r="431" hidden="1"/>
    <row r="432" hidden="1"/>
    <row r="433" hidden="1"/>
    <row r="434" hidden="1"/>
    <row r="435" hidden="1"/>
    <row r="436" hidden="1"/>
    <row r="437" hidden="1"/>
    <row r="438" hidden="1"/>
    <row r="439" hidden="1"/>
    <row r="440" hidden="1"/>
    <row r="441" hidden="1"/>
    <row r="442" hidden="1"/>
    <row r="443" hidden="1"/>
    <row r="444" hidden="1"/>
    <row r="445" hidden="1"/>
    <row r="446" hidden="1"/>
    <row r="447" hidden="1"/>
    <row r="448" hidden="1"/>
    <row r="449" hidden="1"/>
    <row r="450" hidden="1"/>
    <row r="451" hidden="1"/>
    <row r="452" hidden="1"/>
    <row r="453" hidden="1"/>
    <row r="454" hidden="1"/>
    <row r="455" hidden="1"/>
    <row r="456" hidden="1"/>
    <row r="457" hidden="1"/>
    <row r="458" hidden="1"/>
    <row r="459" hidden="1"/>
    <row r="460" hidden="1"/>
    <row r="461" hidden="1"/>
    <row r="462" hidden="1"/>
    <row r="463" hidden="1"/>
    <row r="464" hidden="1"/>
    <row r="465" hidden="1"/>
    <row r="466" hidden="1"/>
    <row r="467" hidden="1"/>
    <row r="468" hidden="1"/>
    <row r="469" hidden="1"/>
    <row r="470" hidden="1"/>
    <row r="471" hidden="1"/>
    <row r="472" hidden="1"/>
    <row r="473" hidden="1"/>
    <row r="474" hidden="1"/>
    <row r="475" hidden="1"/>
    <row r="476" hidden="1"/>
    <row r="477" hidden="1"/>
    <row r="478" hidden="1"/>
    <row r="479" hidden="1"/>
    <row r="480" hidden="1"/>
    <row r="481" hidden="1"/>
    <row r="482" hidden="1"/>
    <row r="483" hidden="1"/>
    <row r="484" hidden="1"/>
    <row r="485" hidden="1"/>
    <row r="486" hidden="1"/>
    <row r="487" hidden="1"/>
    <row r="488" hidden="1"/>
    <row r="489" hidden="1"/>
    <row r="490" hidden="1"/>
    <row r="491" hidden="1"/>
    <row r="492" hidden="1"/>
    <row r="493" hidden="1"/>
    <row r="494" hidden="1"/>
    <row r="495" hidden="1"/>
    <row r="496" hidden="1"/>
    <row r="497" hidden="1"/>
    <row r="498" hidden="1"/>
    <row r="499" hidden="1"/>
    <row r="500" hidden="1"/>
    <row r="501" hidden="1"/>
    <row r="502" hidden="1"/>
    <row r="503" hidden="1"/>
    <row r="504" hidden="1"/>
    <row r="505" hidden="1"/>
    <row r="506" hidden="1"/>
    <row r="507" hidden="1"/>
    <row r="508" hidden="1"/>
    <row r="509" hidden="1"/>
    <row r="510" hidden="1"/>
    <row r="511" hidden="1"/>
    <row r="512" hidden="1"/>
    <row r="513" hidden="1"/>
    <row r="514" hidden="1"/>
    <row r="515" hidden="1"/>
    <row r="516" hidden="1"/>
    <row r="517" hidden="1"/>
    <row r="518" hidden="1"/>
    <row r="519" hidden="1"/>
    <row r="520" hidden="1"/>
    <row r="521" hidden="1"/>
    <row r="522" hidden="1"/>
    <row r="523" hidden="1"/>
    <row r="524" hidden="1"/>
    <row r="525" hidden="1"/>
    <row r="526" hidden="1"/>
    <row r="527" hidden="1"/>
    <row r="528" hidden="1"/>
    <row r="529" hidden="1"/>
    <row r="530" hidden="1"/>
    <row r="531" hidden="1"/>
    <row r="532" hidden="1"/>
    <row r="533" hidden="1"/>
    <row r="534" hidden="1"/>
    <row r="535" hidden="1"/>
    <row r="536" hidden="1"/>
    <row r="537" hidden="1"/>
    <row r="538" hidden="1"/>
    <row r="539" hidden="1"/>
    <row r="540" hidden="1"/>
    <row r="541" hidden="1"/>
    <row r="542" hidden="1"/>
    <row r="543" hidden="1"/>
    <row r="544" hidden="1"/>
    <row r="545" hidden="1"/>
    <row r="546" hidden="1"/>
    <row r="547" hidden="1"/>
    <row r="548" hidden="1"/>
    <row r="549" hidden="1"/>
    <row r="550" hidden="1"/>
    <row r="551" hidden="1"/>
    <row r="552" hidden="1"/>
    <row r="553" hidden="1"/>
    <row r="554" hidden="1"/>
    <row r="555" hidden="1"/>
    <row r="556" hidden="1"/>
    <row r="557" hidden="1"/>
    <row r="558" hidden="1"/>
    <row r="559" hidden="1"/>
    <row r="560" hidden="1"/>
    <row r="561" hidden="1"/>
    <row r="562" hidden="1"/>
  </sheetData>
  <mergeCells count="454">
    <mergeCell ref="W115:W116"/>
    <mergeCell ref="A47:A49"/>
    <mergeCell ref="B47:B49"/>
    <mergeCell ref="C47:C49"/>
    <mergeCell ref="D47:D49"/>
    <mergeCell ref="E47:E49"/>
    <mergeCell ref="D67:D79"/>
    <mergeCell ref="E67:E79"/>
    <mergeCell ref="F67:F79"/>
    <mergeCell ref="G67:G79"/>
    <mergeCell ref="H67:H79"/>
    <mergeCell ref="Q100:Q101"/>
    <mergeCell ref="A87:A89"/>
    <mergeCell ref="B87:B89"/>
    <mergeCell ref="C87:C89"/>
    <mergeCell ref="D87:D89"/>
    <mergeCell ref="C90:C92"/>
    <mergeCell ref="D90:D92"/>
    <mergeCell ref="A94:A107"/>
    <mergeCell ref="B94:B107"/>
    <mergeCell ref="C94:C107"/>
    <mergeCell ref="D94:D107"/>
    <mergeCell ref="E94:E107"/>
    <mergeCell ref="F94:F107"/>
    <mergeCell ref="G94:G107"/>
    <mergeCell ref="P87:P88"/>
    <mergeCell ref="H94:H107"/>
    <mergeCell ref="W100:W101"/>
    <mergeCell ref="X100:X101"/>
    <mergeCell ref="A185:C185"/>
    <mergeCell ref="L134:L135"/>
    <mergeCell ref="M134:M135"/>
    <mergeCell ref="N134:N135"/>
    <mergeCell ref="O134:O135"/>
    <mergeCell ref="P134:P135"/>
    <mergeCell ref="L100:L101"/>
    <mergeCell ref="M100:M101"/>
    <mergeCell ref="N100:N101"/>
    <mergeCell ref="O100:O101"/>
    <mergeCell ref="P100:P101"/>
    <mergeCell ref="K150:K151"/>
    <mergeCell ref="H152:H155"/>
    <mergeCell ref="I148:I149"/>
    <mergeCell ref="H148:H151"/>
    <mergeCell ref="I154:I155"/>
    <mergeCell ref="K163:K164"/>
    <mergeCell ref="J165:J166"/>
    <mergeCell ref="K165:K166"/>
    <mergeCell ref="X115:X116"/>
    <mergeCell ref="M115:M116"/>
    <mergeCell ref="N115:N116"/>
    <mergeCell ref="A163:A166"/>
    <mergeCell ref="A167:A168"/>
    <mergeCell ref="B167:B168"/>
    <mergeCell ref="C167:C168"/>
    <mergeCell ref="D167:D168"/>
    <mergeCell ref="L16:L17"/>
    <mergeCell ref="M16:M17"/>
    <mergeCell ref="N16:N17"/>
    <mergeCell ref="O16:O17"/>
    <mergeCell ref="H90:H92"/>
    <mergeCell ref="I90:I92"/>
    <mergeCell ref="J90:J92"/>
    <mergeCell ref="K90:K92"/>
    <mergeCell ref="H20:H36"/>
    <mergeCell ref="I20:I24"/>
    <mergeCell ref="J20:J24"/>
    <mergeCell ref="K19:K24"/>
    <mergeCell ref="H37:H45"/>
    <mergeCell ref="I67:I70"/>
    <mergeCell ref="I71:I77"/>
    <mergeCell ref="O87:O89"/>
    <mergeCell ref="N48:N49"/>
    <mergeCell ref="O48:O49"/>
    <mergeCell ref="I62:I63"/>
    <mergeCell ref="I64:I65"/>
    <mergeCell ref="L32:L34"/>
    <mergeCell ref="M32:M34"/>
    <mergeCell ref="N32:N34"/>
    <mergeCell ref="K50:K52"/>
    <mergeCell ref="E167:E168"/>
    <mergeCell ref="F167:F168"/>
    <mergeCell ref="G167:G168"/>
    <mergeCell ref="H167:H168"/>
    <mergeCell ref="L117:L119"/>
    <mergeCell ref="M117:M119"/>
    <mergeCell ref="N117:N119"/>
    <mergeCell ref="K25:K36"/>
    <mergeCell ref="J50:J52"/>
    <mergeCell ref="I25:I36"/>
    <mergeCell ref="H50:H53"/>
    <mergeCell ref="E87:E89"/>
    <mergeCell ref="F87:F89"/>
    <mergeCell ref="G87:G89"/>
    <mergeCell ref="N54:N57"/>
    <mergeCell ref="K71:K77"/>
    <mergeCell ref="E90:E92"/>
    <mergeCell ref="F90:F92"/>
    <mergeCell ref="G90:G92"/>
    <mergeCell ref="B163:B166"/>
    <mergeCell ref="C163:C166"/>
    <mergeCell ref="D163:D166"/>
    <mergeCell ref="E163:E166"/>
    <mergeCell ref="F163:F166"/>
    <mergeCell ref="G163:G166"/>
    <mergeCell ref="H163:H166"/>
    <mergeCell ref="I163:I164"/>
    <mergeCell ref="J163:J164"/>
    <mergeCell ref="A145:A147"/>
    <mergeCell ref="B145:B147"/>
    <mergeCell ref="I156:I159"/>
    <mergeCell ref="J156:J159"/>
    <mergeCell ref="K156:K159"/>
    <mergeCell ref="I160:I162"/>
    <mergeCell ref="J160:J162"/>
    <mergeCell ref="K160:K162"/>
    <mergeCell ref="A156:A162"/>
    <mergeCell ref="B156:B162"/>
    <mergeCell ref="C156:C162"/>
    <mergeCell ref="D156:D162"/>
    <mergeCell ref="E156:E162"/>
    <mergeCell ref="F156:F162"/>
    <mergeCell ref="G156:G162"/>
    <mergeCell ref="H156:H162"/>
    <mergeCell ref="J154:J155"/>
    <mergeCell ref="K154:K155"/>
    <mergeCell ref="I152:I153"/>
    <mergeCell ref="J152:J153"/>
    <mergeCell ref="K152:K153"/>
    <mergeCell ref="J148:J149"/>
    <mergeCell ref="K148:K149"/>
    <mergeCell ref="J150:J151"/>
    <mergeCell ref="C152:C155"/>
    <mergeCell ref="D152:D155"/>
    <mergeCell ref="E152:E155"/>
    <mergeCell ref="F152:F155"/>
    <mergeCell ref="G152:G155"/>
    <mergeCell ref="A148:A151"/>
    <mergeCell ref="B148:B151"/>
    <mergeCell ref="C148:C151"/>
    <mergeCell ref="D148:D151"/>
    <mergeCell ref="E148:E151"/>
    <mergeCell ref="F148:F151"/>
    <mergeCell ref="G148:G151"/>
    <mergeCell ref="M110:M111"/>
    <mergeCell ref="N110:N111"/>
    <mergeCell ref="O110:O111"/>
    <mergeCell ref="P110:P111"/>
    <mergeCell ref="Q110:Q111"/>
    <mergeCell ref="T110:T111"/>
    <mergeCell ref="U110:U111"/>
    <mergeCell ref="V110:V111"/>
    <mergeCell ref="P117:P119"/>
    <mergeCell ref="Q117:Q119"/>
    <mergeCell ref="T117:T119"/>
    <mergeCell ref="U117:U119"/>
    <mergeCell ref="V117:V119"/>
    <mergeCell ref="O115:O116"/>
    <mergeCell ref="P115:P116"/>
    <mergeCell ref="Q115:Q116"/>
    <mergeCell ref="T115:T116"/>
    <mergeCell ref="U115:U116"/>
    <mergeCell ref="V115:V116"/>
    <mergeCell ref="X112:X113"/>
    <mergeCell ref="M112:M113"/>
    <mergeCell ref="N112:N113"/>
    <mergeCell ref="O112:O113"/>
    <mergeCell ref="P112:P113"/>
    <mergeCell ref="Q112:Q113"/>
    <mergeCell ref="T112:T113"/>
    <mergeCell ref="U112:U113"/>
    <mergeCell ref="V112:V113"/>
    <mergeCell ref="W112:W113"/>
    <mergeCell ref="A37:A45"/>
    <mergeCell ref="B37:B45"/>
    <mergeCell ref="C37:C45"/>
    <mergeCell ref="D37:D45"/>
    <mergeCell ref="E37:E45"/>
    <mergeCell ref="F37:F45"/>
    <mergeCell ref="G37:G45"/>
    <mergeCell ref="A80:A86"/>
    <mergeCell ref="B80:B86"/>
    <mergeCell ref="C80:C86"/>
    <mergeCell ref="F50:F53"/>
    <mergeCell ref="G50:G53"/>
    <mergeCell ref="A54:A57"/>
    <mergeCell ref="B54:B57"/>
    <mergeCell ref="C54:C57"/>
    <mergeCell ref="D54:D57"/>
    <mergeCell ref="E54:E57"/>
    <mergeCell ref="D80:D86"/>
    <mergeCell ref="E80:E86"/>
    <mergeCell ref="F80:F86"/>
    <mergeCell ref="G80:G86"/>
    <mergeCell ref="A67:A79"/>
    <mergeCell ref="B67:B79"/>
    <mergeCell ref="C67:C79"/>
    <mergeCell ref="C20:C36"/>
    <mergeCell ref="D20:D36"/>
    <mergeCell ref="E20:E36"/>
    <mergeCell ref="F20:F36"/>
    <mergeCell ref="G20:G36"/>
    <mergeCell ref="J25:J36"/>
    <mergeCell ref="P10:P12"/>
    <mergeCell ref="N10:N12"/>
    <mergeCell ref="O10:O12"/>
    <mergeCell ref="Q10:Q11"/>
    <mergeCell ref="T10:T11"/>
    <mergeCell ref="U10:U11"/>
    <mergeCell ref="V10:V11"/>
    <mergeCell ref="W10:W11"/>
    <mergeCell ref="X10:X11"/>
    <mergeCell ref="W110:W111"/>
    <mergeCell ref="X110:X111"/>
    <mergeCell ref="W54:W57"/>
    <mergeCell ref="X54:X57"/>
    <mergeCell ref="W87:W88"/>
    <mergeCell ref="X87:X88"/>
    <mergeCell ref="W48:W49"/>
    <mergeCell ref="X48:X49"/>
    <mergeCell ref="T54:T57"/>
    <mergeCell ref="U54:U57"/>
    <mergeCell ref="V54:V57"/>
    <mergeCell ref="Q87:Q88"/>
    <mergeCell ref="T87:T88"/>
    <mergeCell ref="U87:U88"/>
    <mergeCell ref="V87:V88"/>
    <mergeCell ref="T100:T101"/>
    <mergeCell ref="U100:U101"/>
    <mergeCell ref="V100:V101"/>
    <mergeCell ref="P108:P109"/>
    <mergeCell ref="A13:A19"/>
    <mergeCell ref="B13:B19"/>
    <mergeCell ref="C13:C19"/>
    <mergeCell ref="D13:D19"/>
    <mergeCell ref="E13:E19"/>
    <mergeCell ref="F13:F19"/>
    <mergeCell ref="G13:G19"/>
    <mergeCell ref="H13:H19"/>
    <mergeCell ref="I16:I18"/>
    <mergeCell ref="J16:J18"/>
    <mergeCell ref="K16:K18"/>
    <mergeCell ref="F54:F57"/>
    <mergeCell ref="G54:G57"/>
    <mergeCell ref="H54:H57"/>
    <mergeCell ref="L54:L57"/>
    <mergeCell ref="M54:M57"/>
    <mergeCell ref="A50:A53"/>
    <mergeCell ref="B50:B53"/>
    <mergeCell ref="C50:C53"/>
    <mergeCell ref="D50:D53"/>
    <mergeCell ref="E50:E53"/>
    <mergeCell ref="A20:A36"/>
    <mergeCell ref="B20:B36"/>
    <mergeCell ref="A1:X1"/>
    <mergeCell ref="C4:K4"/>
    <mergeCell ref="C5:E5"/>
    <mergeCell ref="F5:H5"/>
    <mergeCell ref="I5:K5"/>
    <mergeCell ref="R5:S5"/>
    <mergeCell ref="R4:X4"/>
    <mergeCell ref="A2:X2"/>
    <mergeCell ref="A4:A6"/>
    <mergeCell ref="B4:B6"/>
    <mergeCell ref="L4:Q5"/>
    <mergeCell ref="Z5:AA5"/>
    <mergeCell ref="W5:X5"/>
    <mergeCell ref="Y5:Y6"/>
    <mergeCell ref="T5:U5"/>
    <mergeCell ref="V5:V6"/>
    <mergeCell ref="A179:E179"/>
    <mergeCell ref="G179:I179"/>
    <mergeCell ref="A10:A12"/>
    <mergeCell ref="B10:B12"/>
    <mergeCell ref="C10:C12"/>
    <mergeCell ref="D10:D12"/>
    <mergeCell ref="E10:E12"/>
    <mergeCell ref="I38:I44"/>
    <mergeCell ref="J38:J44"/>
    <mergeCell ref="K38:K44"/>
    <mergeCell ref="F10:F12"/>
    <mergeCell ref="G10:G12"/>
    <mergeCell ref="H10:H12"/>
    <mergeCell ref="L10:L12"/>
    <mergeCell ref="M10:M12"/>
    <mergeCell ref="L38:L44"/>
    <mergeCell ref="M38:M44"/>
    <mergeCell ref="N38:N44"/>
    <mergeCell ref="P54:P57"/>
    <mergeCell ref="F58:F61"/>
    <mergeCell ref="J62:J63"/>
    <mergeCell ref="K62:K63"/>
    <mergeCell ref="J64:J65"/>
    <mergeCell ref="K64:K65"/>
    <mergeCell ref="F62:F65"/>
    <mergeCell ref="G62:G65"/>
    <mergeCell ref="H62:H65"/>
    <mergeCell ref="A186:C186"/>
    <mergeCell ref="A122:A124"/>
    <mergeCell ref="B122:B124"/>
    <mergeCell ref="C122:C124"/>
    <mergeCell ref="D122:D124"/>
    <mergeCell ref="E122:E124"/>
    <mergeCell ref="F122:F124"/>
    <mergeCell ref="G122:G124"/>
    <mergeCell ref="H122:H124"/>
    <mergeCell ref="A117:A119"/>
    <mergeCell ref="B117:B119"/>
    <mergeCell ref="C117:C119"/>
    <mergeCell ref="F117:F119"/>
    <mergeCell ref="G117:G119"/>
    <mergeCell ref="A152:A155"/>
    <mergeCell ref="B152:B155"/>
    <mergeCell ref="A62:A65"/>
    <mergeCell ref="B62:B65"/>
    <mergeCell ref="C62:C65"/>
    <mergeCell ref="D62:D65"/>
    <mergeCell ref="E62:E65"/>
    <mergeCell ref="A58:A61"/>
    <mergeCell ref="B58:B61"/>
    <mergeCell ref="C58:C61"/>
    <mergeCell ref="D58:D61"/>
    <mergeCell ref="E58:E61"/>
    <mergeCell ref="W117:W119"/>
    <mergeCell ref="X117:X119"/>
    <mergeCell ref="X126:X127"/>
    <mergeCell ref="M126:M127"/>
    <mergeCell ref="N126:N127"/>
    <mergeCell ref="O126:O127"/>
    <mergeCell ref="P126:P127"/>
    <mergeCell ref="Q126:Q127"/>
    <mergeCell ref="T126:T127"/>
    <mergeCell ref="U126:U127"/>
    <mergeCell ref="V126:V127"/>
    <mergeCell ref="W126:W127"/>
    <mergeCell ref="W122:W124"/>
    <mergeCell ref="X122:X124"/>
    <mergeCell ref="M122:M124"/>
    <mergeCell ref="N122:N124"/>
    <mergeCell ref="O122:O124"/>
    <mergeCell ref="P122:P124"/>
    <mergeCell ref="Q122:Q124"/>
    <mergeCell ref="T122:T124"/>
    <mergeCell ref="U122:U124"/>
    <mergeCell ref="V122:V124"/>
    <mergeCell ref="O117:O119"/>
    <mergeCell ref="L126:L127"/>
    <mergeCell ref="I128:I131"/>
    <mergeCell ref="J128:J131"/>
    <mergeCell ref="K128:K131"/>
    <mergeCell ref="C108:C114"/>
    <mergeCell ref="D108:D114"/>
    <mergeCell ref="E108:E114"/>
    <mergeCell ref="F108:F114"/>
    <mergeCell ref="G108:G114"/>
    <mergeCell ref="H108:H114"/>
    <mergeCell ref="H117:H119"/>
    <mergeCell ref="L108:L109"/>
    <mergeCell ref="D117:D119"/>
    <mergeCell ref="E117:E119"/>
    <mergeCell ref="E126:E131"/>
    <mergeCell ref="F126:F131"/>
    <mergeCell ref="L110:L111"/>
    <mergeCell ref="L112:L113"/>
    <mergeCell ref="H115:H116"/>
    <mergeCell ref="L115:L116"/>
    <mergeCell ref="L122:L124"/>
    <mergeCell ref="M108:M109"/>
    <mergeCell ref="L98:L99"/>
    <mergeCell ref="M98:M99"/>
    <mergeCell ref="N98:N99"/>
    <mergeCell ref="O98:O99"/>
    <mergeCell ref="N87:N89"/>
    <mergeCell ref="L87:L89"/>
    <mergeCell ref="M87:M89"/>
    <mergeCell ref="K94:K96"/>
    <mergeCell ref="K97:K99"/>
    <mergeCell ref="N108:N109"/>
    <mergeCell ref="O108:O109"/>
    <mergeCell ref="H80:H86"/>
    <mergeCell ref="H87:H89"/>
    <mergeCell ref="J67:J70"/>
    <mergeCell ref="J71:J77"/>
    <mergeCell ref="K67:K70"/>
    <mergeCell ref="J139:J140"/>
    <mergeCell ref="K139:K140"/>
    <mergeCell ref="C145:C147"/>
    <mergeCell ref="D145:D147"/>
    <mergeCell ref="E145:E147"/>
    <mergeCell ref="F145:F147"/>
    <mergeCell ref="G145:G147"/>
    <mergeCell ref="H145:H147"/>
    <mergeCell ref="G139:G140"/>
    <mergeCell ref="H139:H140"/>
    <mergeCell ref="C134:C137"/>
    <mergeCell ref="D134:D137"/>
    <mergeCell ref="E134:E137"/>
    <mergeCell ref="F134:F137"/>
    <mergeCell ref="G134:G137"/>
    <mergeCell ref="H134:H137"/>
    <mergeCell ref="I134:I136"/>
    <mergeCell ref="C126:C131"/>
    <mergeCell ref="D126:D131"/>
    <mergeCell ref="M48:M49"/>
    <mergeCell ref="P48:P49"/>
    <mergeCell ref="Q48:Q49"/>
    <mergeCell ref="T48:T49"/>
    <mergeCell ref="U48:U49"/>
    <mergeCell ref="V48:V49"/>
    <mergeCell ref="I50:I52"/>
    <mergeCell ref="G58:G61"/>
    <mergeCell ref="H58:H61"/>
    <mergeCell ref="I58:I59"/>
    <mergeCell ref="I60:I61"/>
    <mergeCell ref="J58:J59"/>
    <mergeCell ref="J60:J61"/>
    <mergeCell ref="K58:K59"/>
    <mergeCell ref="K60:K61"/>
    <mergeCell ref="L48:L49"/>
    <mergeCell ref="O54:O57"/>
    <mergeCell ref="Q54:Q57"/>
    <mergeCell ref="A108:A114"/>
    <mergeCell ref="B108:B114"/>
    <mergeCell ref="A115:A116"/>
    <mergeCell ref="B115:B116"/>
    <mergeCell ref="C115:C116"/>
    <mergeCell ref="D115:D116"/>
    <mergeCell ref="E115:E116"/>
    <mergeCell ref="F115:F116"/>
    <mergeCell ref="G115:G116"/>
    <mergeCell ref="A139:A140"/>
    <mergeCell ref="B139:B140"/>
    <mergeCell ref="C139:C140"/>
    <mergeCell ref="D139:D140"/>
    <mergeCell ref="E139:E140"/>
    <mergeCell ref="F139:F140"/>
    <mergeCell ref="I80:I86"/>
    <mergeCell ref="J80:J86"/>
    <mergeCell ref="K80:K86"/>
    <mergeCell ref="I139:I140"/>
    <mergeCell ref="J134:J136"/>
    <mergeCell ref="K134:K136"/>
    <mergeCell ref="A134:A137"/>
    <mergeCell ref="B134:B137"/>
    <mergeCell ref="A126:A131"/>
    <mergeCell ref="B126:B131"/>
    <mergeCell ref="G126:G131"/>
    <mergeCell ref="H126:H131"/>
    <mergeCell ref="I94:I96"/>
    <mergeCell ref="J94:J96"/>
    <mergeCell ref="I97:I99"/>
    <mergeCell ref="J97:J99"/>
    <mergeCell ref="A90:A92"/>
    <mergeCell ref="B90:B92"/>
  </mergeCells>
  <phoneticPr fontId="0" type="noConversion"/>
  <pageMargins left="0.59055118110236227" right="0.39370078740157483" top="0.78740157480314965" bottom="0.78740157480314965" header="0.39370078740157483" footer="0.39370078740157483"/>
  <pageSetup paperSize="9" scale="39" fitToWidth="0" fitToHeight="0" orientation="landscape" r:id="rId1"/>
  <headerFooter alignWithMargins="0">
    <oddFooter>&amp;L&amp;C&amp;"Arial"&amp;10&amp;P &amp;R</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frmRRO5</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2016-04-26T10:45:26Z</dcterms:created>
  <dcterms:modified xsi:type="dcterms:W3CDTF">2019-07-05T03:40:36Z</dcterms:modified>
</cp:coreProperties>
</file>